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c95edf90374d6e" /></Relationships>
</file>

<file path=xl/workbook.xml><?xml version="1.0" encoding="utf-8"?>
<x:workbook xmlns:x="http://schemas.openxmlformats.org/spreadsheetml/2006/main">
  <x:sheets>
    <x:sheet xmlns:r="http://schemas.openxmlformats.org/officeDocument/2006/relationships" name="Cover - Summary" sheetId="1" r:id="R4951511f513842d1"/>
    <x:sheet xmlns:r="http://schemas.openxmlformats.org/officeDocument/2006/relationships" name="Evidence" sheetId="2" r:id="R3c168acb73614ea9"/>
    <x:sheet xmlns:r="http://schemas.openxmlformats.org/officeDocument/2006/relationships" name="Method - Scoring" sheetId="3" r:id="Rfc4d05cf51a34ccc"/>
    <x:sheet xmlns:r="http://schemas.openxmlformats.org/officeDocument/2006/relationships" name="Checks - Sources" sheetId="4" r:id="R37cd76796d2e4b5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14">
    <x:font>
      <x:sz val="11"/>
      <x:name val="Carlito"/>
    </x:font>
    <x:font>
      <x:b/>
      <x:sz val="20"/>
      <x:color rgb="FFFFFFFF"/>
      <x:name val="Carlito"/>
    </x:font>
    <x:font>
      <x:i/>
      <x:sz val="10"/>
      <x:color rgb="FF4C2A69"/>
      <x:name val="Carlito"/>
    </x:font>
    <x:font>
      <x:sz val="10"/>
      <x:color rgb="FF2B2430"/>
      <x:name val="Carlito"/>
    </x:font>
    <x:font>
      <x:b/>
      <x:sz val="9"/>
      <x:color rgb="FF29133F"/>
      <x:name val="Carlito"/>
    </x:font>
    <x:font>
      <x:b/>
      <x:sz val="20"/>
      <x:color rgb="FF29133F"/>
      <x:name val="Carlito"/>
    </x:font>
    <x:font>
      <x:b/>
      <x:sz val="12"/>
      <x:color rgb="FFFFFFFF"/>
      <x:name val="Carlito"/>
    </x:font>
    <x:font>
      <x:sz val="9"/>
      <x:color rgb="FF2B2430"/>
      <x:name val="Carlito"/>
    </x:font>
    <x:font>
      <x:i/>
      <x:sz val="9"/>
      <x:color rgb="FF6E6673"/>
      <x:name val="Carlito"/>
    </x:font>
    <x:font>
      <x:b/>
      <x:sz val="9"/>
      <x:color rgb="FF2E7D5B"/>
      <x:name val="Carlito"/>
    </x:font>
    <x:font>
      <x:b/>
      <x:sz val="9"/>
      <x:color rgb="FF2B2430"/>
      <x:name val="Aptos"/>
    </x:font>
    <x:font>
      <x:i/>
      <x:sz val="9"/>
      <x:color rgb="FF2B2430"/>
      <x:name val="Aptos"/>
    </x:font>
    <x:font>
      <x:sz val="9"/>
      <x:color rgb="FF2B2430"/>
      <x:name val="Aptos"/>
    </x:font>
    <x:font>
      <x:b/>
      <x:sz val="20"/>
      <x:color rgb="FFFFFFFF"/>
      <x:name val="Aptos Display"/>
    </x:font>
  </x:fonts>
  <x:fills count="9">
    <x:fill>
      <x:patternFill patternType="none"/>
    </x:fill>
    <x:fill>
      <x:patternFill patternType="gray125"/>
    </x:fill>
    <x:fill>
      <x:patternFill patternType="solid">
        <x:fgColor rgb="FF29133F"/>
      </x:patternFill>
    </x:fill>
    <x:fill>
      <x:patternFill patternType="solid">
        <x:fgColor rgb="FFFFF7E8"/>
      </x:patternFill>
    </x:fill>
    <x:fill>
      <x:patternFill patternType="solid">
        <x:fgColor rgb="FFEEE2F6"/>
      </x:patternFill>
    </x:fill>
    <x:fill>
      <x:patternFill patternType="solid">
        <x:fgColor rgb="FFF47A72"/>
      </x:patternFill>
    </x:fill>
    <x:fill>
      <x:patternFill patternType="solid">
        <x:fgColor rgb="FF4C2A69"/>
      </x:patternFill>
    </x:fill>
    <x:fill>
      <x:patternFill patternType="solid">
        <x:fgColor rgb="FFC6A6E1"/>
      </x:patternFill>
    </x:fill>
    <x:fill>
      <x:patternFill patternType="solid">
        <x:fgColor rgb="FFFFFFFF"/>
      </x:patternFill>
    </x:fill>
  </x:fills>
  <x:borders count="20">
    <x:border/>
    <x:border>
      <x:left style="thin">
        <x:color rgb="FFC6A6E1"/>
      </x:left>
      <x:top style="thin">
        <x:color rgb="FFC6A6E1"/>
      </x:top>
    </x:border>
    <x:border>
      <x:top style="thin">
        <x:color rgb="FFC6A6E1"/>
      </x:top>
    </x:border>
    <x:border>
      <x:right style="thin">
        <x:color rgb="FFC6A6E1"/>
      </x:right>
      <x:top style="thin">
        <x:color rgb="FFC6A6E1"/>
      </x:top>
    </x:border>
    <x:border>
      <x:left style="thin">
        <x:color rgb="FFC6A6E1"/>
      </x:left>
      <x:bottom style="thin">
        <x:color rgb="FFC6A6E1"/>
      </x:bottom>
    </x:border>
    <x:border>
      <x:bottom style="thin">
        <x:color rgb="FFC6A6E1"/>
      </x:bottom>
    </x:border>
    <x:border>
      <x:right style="thin">
        <x:color rgb="FFC6A6E1"/>
      </x:right>
      <x:bottom style="thin">
        <x:color rgb="FFC6A6E1"/>
      </x:bottom>
    </x:border>
    <x:border>
      <x:left style="thin">
        <x:color rgb="FFF47A72"/>
      </x:left>
      <x:top style="thin">
        <x:color rgb="FFF47A72"/>
      </x:top>
    </x:border>
    <x:border>
      <x:right style="thin">
        <x:color rgb="FFF47A72"/>
      </x:right>
      <x:top style="thin">
        <x:color rgb="FFF47A72"/>
      </x:top>
    </x:border>
    <x:border>
      <x:left style="thin">
        <x:color rgb="FFF47A72"/>
      </x:left>
      <x:bottom style="thin">
        <x:color rgb="FFF47A72"/>
      </x:bottom>
    </x:border>
    <x:border>
      <x:right style="thin">
        <x:color rgb="FFF47A72"/>
      </x:right>
      <x:bottom style="thin">
        <x:color rgb="FFF47A72"/>
      </x:bottom>
    </x:border>
    <x:border>
      <x:top style="thin">
        <x:color rgb="FFF47A72"/>
      </x:top>
    </x:border>
    <x:border>
      <x:bottom style="thin">
        <x:color rgb="FFF47A72"/>
      </x:bottom>
    </x:border>
    <x:border>
      <x:left style="thin">
        <x:color rgb="FFD9CCDF"/>
      </x:left>
      <x:right style="thin">
        <x:color rgb="FFD9CCDF"/>
      </x:right>
      <x:top style="thin">
        <x:color rgb="FFD9CCDF"/>
      </x:top>
      <x:bottom style="thin">
        <x:color rgb="FFD9CCDF"/>
      </x:bottom>
    </x:border>
    <x:border>
      <x:left style="thin">
        <x:color rgb="FFD9CCDF"/>
      </x:left>
      <x:top style="thin">
        <x:color rgb="FFD9CCDF"/>
      </x:top>
    </x:border>
    <x:border>
      <x:top style="thin">
        <x:color rgb="FFD9CCDF"/>
      </x:top>
    </x:border>
    <x:border>
      <x:right style="thin">
        <x:color rgb="FFD9CCDF"/>
      </x:right>
      <x:top style="thin">
        <x:color rgb="FFD9CCDF"/>
      </x:top>
    </x:border>
    <x:border>
      <x:left style="thin">
        <x:color rgb="FFD9CCDF"/>
      </x:left>
      <x:bottom style="thin">
        <x:color rgb="FFD9CCDF"/>
      </x:bottom>
    </x:border>
    <x:border>
      <x:bottom style="thin">
        <x:color rgb="FFD9CCDF"/>
      </x:bottom>
    </x:border>
    <x:border>
      <x:right style="thin">
        <x:color rgb="FFD9CCDF"/>
      </x:right>
      <x:bottom style="thin">
        <x:color rgb="FFD9CCDF"/>
      </x:bottom>
    </x:border>
  </x:borders>
  <x:cellStyleXfs count="1">
    <x:xf numFmtId="0" fontId="0" fillId="0" borderId="0"/>
  </x:cellStyleXfs>
  <x:cellXfs count="12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1" xfId="0" applyNumberFormat="1" applyFont="1" applyFill="1" applyBorder="1" applyAlignment="1">
      <x:alignment vertical="center" wrapText="1"/>
    </x:xf>
    <x:xf numFmtId="0" fontId="3" fillId="4" borderId="2" xfId="0" applyNumberFormat="1" applyFont="1" applyFill="1" applyBorder="1" applyAlignment="1">
      <x:alignment vertical="center" wrapText="1"/>
    </x:xf>
    <x:xf numFmtId="0" fontId="3" fillId="4" borderId="3" xfId="0" applyNumberFormat="1" applyFont="1" applyFill="1" applyBorder="1" applyAlignment="1">
      <x:alignment vertical="center" wrapText="1"/>
    </x:xf>
    <x:xf numFmtId="0" fontId="3" fillId="4" borderId="4" xfId="0" applyNumberFormat="1" applyFont="1" applyFill="1" applyBorder="1" applyAlignment="1">
      <x:alignment vertical="center" wrapText="1"/>
    </x:xf>
    <x:xf numFmtId="0" fontId="3" fillId="4" borderId="5" xfId="0" applyNumberFormat="1" applyFont="1" applyFill="1" applyBorder="1" applyAlignment="1">
      <x:alignment vertical="center" wrapText="1"/>
    </x:xf>
    <x:xf numFmtId="0" fontId="3" fillId="4" borderId="6"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4" fillId="5" borderId="0" xfId="0" applyNumberFormat="1" applyFont="1" applyFill="1" applyBorder="1" applyAlignment="1">
      <x:alignment horizontal="center" vertical="center"/>
    </x:xf>
    <x:xf numFmtId="0" fontId="5" fillId="3" borderId="0" xfId="0" applyNumberFormat="1" applyFont="1" applyFill="1" applyBorder="1"/>
    <x:xf numFmtId="0" fontId="5" fillId="3" borderId="7" xfId="0" applyNumberFormat="1" applyFont="1" applyFill="1" applyBorder="1"/>
    <x:xf numFmtId="0" fontId="5" fillId="3" borderId="8" xfId="0" applyNumberFormat="1" applyFont="1" applyFill="1" applyBorder="1"/>
    <x:xf numFmtId="0" fontId="5" fillId="3" borderId="9" xfId="0" applyNumberFormat="1" applyFont="1" applyFill="1" applyBorder="1"/>
    <x:xf numFmtId="0" fontId="5" fillId="3" borderId="10" xfId="0" applyNumberFormat="1" applyFont="1" applyFill="1" applyBorder="1"/>
    <x:xf numFmtId="0" fontId="5" fillId="3" borderId="7" xfId="0" applyNumberFormat="1" applyFont="1" applyFill="1" applyBorder="1" applyAlignment="1">
      <x:alignment horizontal="center"/>
    </x:xf>
    <x:xf numFmtId="0" fontId="5" fillId="3" borderId="8" xfId="0" applyNumberFormat="1" applyFont="1" applyFill="1" applyBorder="1" applyAlignment="1">
      <x:alignment horizontal="center"/>
    </x:xf>
    <x:xf numFmtId="0" fontId="5" fillId="3" borderId="9" xfId="0" applyNumberFormat="1" applyFont="1" applyFill="1" applyBorder="1" applyAlignment="1">
      <x:alignment horizontal="center"/>
    </x:xf>
    <x:xf numFmtId="0" fontId="5" fillId="3" borderId="10" xfId="0" applyNumberFormat="1" applyFont="1" applyFill="1" applyBorder="1" applyAlignment="1">
      <x:alignment horizontal="center"/>
    </x:xf>
    <x:xf numFmtId="0" fontId="5" fillId="3" borderId="7" xfId="0" applyNumberFormat="1" applyFont="1" applyFill="1" applyBorder="1" applyAlignment="1">
      <x:alignment horizontal="center" vertical="center"/>
    </x:xf>
    <x:xf numFmtId="0" fontId="5" fillId="3" borderId="8" xfId="0" applyNumberFormat="1" applyFont="1" applyFill="1" applyBorder="1" applyAlignment="1">
      <x:alignment horizontal="center" vertical="center"/>
    </x:xf>
    <x:xf numFmtId="0" fontId="5" fillId="3" borderId="9" xfId="0" applyNumberFormat="1" applyFont="1" applyFill="1" applyBorder="1" applyAlignment="1">
      <x:alignment horizontal="center" vertical="center"/>
    </x:xf>
    <x:xf numFmtId="0" fontId="5" fillId="3" borderId="10" xfId="0" applyNumberFormat="1" applyFont="1" applyFill="1" applyBorder="1" applyAlignment="1">
      <x:alignment horizontal="center" vertical="center"/>
    </x:xf>
    <x:xf numFmtId="0" fontId="5" fillId="3" borderId="11" xfId="0" applyNumberFormat="1" applyFont="1" applyFill="1" applyBorder="1"/>
    <x:xf numFmtId="0" fontId="5" fillId="3" borderId="12" xfId="0" applyNumberFormat="1" applyFont="1" applyFill="1" applyBorder="1"/>
    <x:xf numFmtId="0" fontId="5" fillId="3" borderId="11" xfId="0" applyNumberFormat="1" applyFont="1" applyFill="1" applyBorder="1" applyAlignment="1">
      <x:alignment horizontal="center"/>
    </x:xf>
    <x:xf numFmtId="0" fontId="5" fillId="3" borderId="12" xfId="0" applyNumberFormat="1" applyFont="1" applyFill="1" applyBorder="1" applyAlignment="1">
      <x:alignment horizontal="center"/>
    </x:xf>
    <x:xf numFmtId="0" fontId="5" fillId="3" borderId="11" xfId="0" applyNumberFormat="1" applyFont="1" applyFill="1" applyBorder="1" applyAlignment="1">
      <x:alignment horizontal="center" vertical="center"/>
    </x:xf>
    <x:xf numFmtId="0" fontId="5" fillId="3" borderId="12" xfId="0" applyNumberFormat="1" applyFont="1" applyFill="1" applyBorder="1" applyAlignment="1">
      <x:alignment horizontal="center" vertical="center"/>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vertical="center"/>
    </x:xf>
    <x:xf numFmtId="0" fontId="0" fillId="7" borderId="0" xfId="0" applyNumberFormat="1" applyFont="1" applyFill="1" applyBorder="1"/>
    <x:xf numFmtId="0" fontId="4" fillId="7" borderId="0" xfId="0" applyNumberFormat="1" applyFont="1" applyFill="1" applyBorder="1"/>
    <x:xf numFmtId="0" fontId="4" fillId="7" borderId="13" xfId="0" applyNumberFormat="1" applyFont="1" applyFill="1" applyBorder="1"/>
    <x:xf numFmtId="0" fontId="4" fillId="7" borderId="13" xfId="0" applyNumberFormat="1" applyFont="1" applyFill="1" applyBorder="1" applyAlignment="1">
      <x:alignment wrapText="1"/>
    </x:xf>
    <x:xf numFmtId="0" fontId="4" fillId="7" borderId="13" xfId="0" applyNumberFormat="1" applyFont="1" applyFill="1" applyBorder="1" applyAlignment="1">
      <x:alignment vertical="center" wrapText="1"/>
    </x:xf>
    <x:xf numFmtId="200" fontId="0" fillId="0" borderId="0" xfId="0" applyNumberFormat="1" applyFont="1" applyFill="1" applyBorder="1"/>
    <x:xf numFmtId="0" fontId="0" fillId="8" borderId="0" xfId="0" applyNumberFormat="1" applyFont="1" applyFill="1" applyBorder="1"/>
    <x:xf numFmtId="200" fontId="0" fillId="8" borderId="0" xfId="0" applyNumberFormat="1" applyFont="1" applyFill="1" applyBorder="1"/>
    <x:xf numFmtId="0" fontId="7" fillId="8" borderId="0" xfId="0" applyNumberFormat="1" applyFont="1" applyFill="1" applyBorder="1"/>
    <x:xf numFmtId="200" fontId="7" fillId="8" borderId="0" xfId="0" applyNumberFormat="1" applyFont="1" applyFill="1" applyBorder="1"/>
    <x:xf numFmtId="0" fontId="7" fillId="8" borderId="13" xfId="0" applyNumberFormat="1" applyFont="1" applyFill="1" applyBorder="1"/>
    <x:xf numFmtId="200" fontId="7" fillId="8" borderId="13" xfId="0" applyNumberFormat="1" applyFont="1" applyFill="1" applyBorder="1"/>
    <x:xf numFmtId="0" fontId="7" fillId="8" borderId="13" xfId="0" applyNumberFormat="1" applyFont="1" applyFill="1" applyBorder="1" applyAlignment="1">
      <x:alignment wrapText="1"/>
    </x:xf>
    <x:xf numFmtId="200" fontId="7" fillId="8" borderId="13" xfId="0" applyNumberFormat="1" applyFont="1" applyFill="1" applyBorder="1" applyAlignment="1">
      <x:alignment wrapText="1"/>
    </x:xf>
    <x:xf numFmtId="0" fontId="7" fillId="8" borderId="13" xfId="0" applyNumberFormat="1" applyFont="1" applyFill="1" applyBorder="1" applyAlignment="1">
      <x:alignment vertical="top" wrapText="1"/>
    </x:xf>
    <x:xf numFmtId="200" fontId="7" fillId="8" borderId="13" xfId="0" applyNumberFormat="1" applyFont="1" applyFill="1" applyBorder="1" applyAlignment="1">
      <x:alignment vertical="top" wrapText="1"/>
    </x:xf>
    <x:xf numFmtId="0" fontId="8" fillId="3" borderId="0" xfId="0" applyNumberFormat="1" applyFont="1" applyFill="1" applyBorder="1"/>
    <x:xf numFmtId="0" fontId="8" fillId="3" borderId="14" xfId="0" applyNumberFormat="1" applyFont="1" applyFill="1" applyBorder="1"/>
    <x:xf numFmtId="0" fontId="8" fillId="3" borderId="15" xfId="0" applyNumberFormat="1" applyFont="1" applyFill="1" applyBorder="1"/>
    <x:xf numFmtId="0" fontId="8" fillId="3" borderId="16" xfId="0" applyNumberFormat="1" applyFont="1" applyFill="1" applyBorder="1"/>
    <x:xf numFmtId="0" fontId="8" fillId="3" borderId="17" xfId="0" applyNumberFormat="1" applyFont="1" applyFill="1" applyBorder="1"/>
    <x:xf numFmtId="0" fontId="8" fillId="3" borderId="18" xfId="0" applyNumberFormat="1" applyFont="1" applyFill="1" applyBorder="1"/>
    <x:xf numFmtId="0" fontId="8" fillId="3" borderId="19" xfId="0" applyNumberFormat="1" applyFont="1" applyFill="1" applyBorder="1"/>
    <x:xf numFmtId="0" fontId="8" fillId="3" borderId="14" xfId="0" applyNumberFormat="1" applyFont="1" applyFill="1" applyBorder="1" applyAlignment="1">
      <x:alignment wrapText="1"/>
    </x:xf>
    <x:xf numFmtId="0" fontId="8" fillId="3" borderId="15" xfId="0" applyNumberFormat="1" applyFont="1" applyFill="1" applyBorder="1" applyAlignment="1">
      <x:alignment wrapText="1"/>
    </x:xf>
    <x:xf numFmtId="0" fontId="8" fillId="3" borderId="16" xfId="0" applyNumberFormat="1" applyFont="1" applyFill="1" applyBorder="1" applyAlignment="1">
      <x:alignment wrapText="1"/>
    </x:xf>
    <x:xf numFmtId="0" fontId="8" fillId="3" borderId="17" xfId="0" applyNumberFormat="1" applyFont="1" applyFill="1" applyBorder="1" applyAlignment="1">
      <x:alignment wrapText="1"/>
    </x:xf>
    <x:xf numFmtId="0" fontId="8" fillId="3" borderId="18" xfId="0" applyNumberFormat="1" applyFont="1" applyFill="1" applyBorder="1" applyAlignment="1">
      <x:alignment wrapText="1"/>
    </x:xf>
    <x:xf numFmtId="0" fontId="8" fillId="3" borderId="19" xfId="0" applyNumberFormat="1" applyFont="1" applyFill="1" applyBorder="1" applyAlignment="1">
      <x:alignment wrapText="1"/>
    </x:xf>
    <x:xf numFmtId="0" fontId="8" fillId="3" borderId="14" xfId="0" applyNumberFormat="1" applyFont="1" applyFill="1" applyBorder="1" applyAlignment="1">
      <x:alignment vertical="center" wrapText="1"/>
    </x:xf>
    <x:xf numFmtId="0" fontId="8" fillId="3" borderId="15" xfId="0" applyNumberFormat="1" applyFont="1" applyFill="1" applyBorder="1" applyAlignment="1">
      <x:alignment vertical="center" wrapText="1"/>
    </x:xf>
    <x:xf numFmtId="0" fontId="8" fillId="3" borderId="16" xfId="0" applyNumberFormat="1" applyFont="1" applyFill="1" applyBorder="1" applyAlignment="1">
      <x:alignment vertical="center" wrapText="1"/>
    </x:xf>
    <x:xf numFmtId="0" fontId="8" fillId="3" borderId="17" xfId="0" applyNumberFormat="1" applyFont="1" applyFill="1" applyBorder="1" applyAlignment="1">
      <x:alignment vertical="center" wrapText="1"/>
    </x:xf>
    <x:xf numFmtId="0" fontId="8" fillId="3" borderId="18" xfId="0" applyNumberFormat="1" applyFont="1" applyFill="1" applyBorder="1" applyAlignment="1">
      <x:alignment vertical="center" wrapText="1"/>
    </x:xf>
    <x:xf numFmtId="0" fontId="8" fillId="3" borderId="19" xfId="0" applyNumberFormat="1" applyFont="1" applyFill="1" applyBorder="1" applyAlignment="1">
      <x:alignment vertical="center" wrapText="1"/>
    </x:xf>
    <x:xf numFmtId="0" fontId="7" fillId="3" borderId="13" xfId="0" applyNumberFormat="1" applyFont="1" applyFill="1" applyBorder="1" applyAlignment="1">
      <x:alignment vertical="top" wrapText="1"/>
    </x:xf>
    <x:xf numFmtId="0" fontId="9" fillId="3" borderId="13" xfId="0" applyNumberFormat="1" applyFont="1" applyFill="1" applyBorder="1" applyAlignment="1">
      <x:alignment vertical="top" wrapText="1"/>
    </x:xf>
    <x:xf numFmtId="0" fontId="9" fillId="3" borderId="13" xfId="0" applyNumberFormat="1" applyFont="1" applyFill="1" applyBorder="1" applyAlignment="1">
      <x:alignment horizontal="center" vertical="top" wrapText="1"/>
    </x:xf>
    <x:xf numFmtId="0" fontId="9" fillId="3" borderId="13" xfId="0" applyNumberFormat="1" applyFont="1" applyFill="1" applyBorder="1" applyAlignment="1">
      <x:alignment horizontal="center" vertical="center" wrapText="1"/>
    </x:xf>
    <x:xf numFmtId="0" fontId="10" fillId="2" borderId="0" xfId="0" applyNumberFormat="1" applyFont="1" applyFill="1" applyBorder="1" applyAlignment="1">
      <x:alignment vertical="center" wrapText="1"/>
    </x:xf>
    <x:xf numFmtId="0" fontId="11" fillId="3" borderId="0" xfId="0" applyNumberFormat="1" applyFont="1" applyFill="1" applyBorder="1" applyAlignment="1">
      <x:alignment vertical="center" wrapText="1"/>
    </x:xf>
    <x:xf numFmtId="0" fontId="12" fillId="0" borderId="0" xfId="0" applyNumberFormat="1" applyFont="1" applyFill="1" applyBorder="1"/>
    <x:xf numFmtId="0" fontId="12" fillId="4" borderId="1" xfId="0" applyNumberFormat="1" applyFont="1" applyFill="1" applyBorder="1" applyAlignment="1">
      <x:alignment vertical="center" wrapText="1"/>
    </x:xf>
    <x:xf numFmtId="0" fontId="12" fillId="4" borderId="2" xfId="0" applyNumberFormat="1" applyFont="1" applyFill="1" applyBorder="1" applyAlignment="1">
      <x:alignment vertical="center" wrapText="1"/>
    </x:xf>
    <x:xf numFmtId="0" fontId="12" fillId="4" borderId="3" xfId="0" applyNumberFormat="1" applyFont="1" applyFill="1" applyBorder="1" applyAlignment="1">
      <x:alignment vertical="center" wrapText="1"/>
    </x:xf>
    <x:xf numFmtId="0" fontId="12" fillId="4" borderId="4" xfId="0" applyNumberFormat="1" applyFont="1" applyFill="1" applyBorder="1" applyAlignment="1">
      <x:alignment vertical="center" wrapText="1"/>
    </x:xf>
    <x:xf numFmtId="0" fontId="12" fillId="4" borderId="5" xfId="0" applyNumberFormat="1" applyFont="1" applyFill="1" applyBorder="1" applyAlignment="1">
      <x:alignment vertical="center" wrapText="1"/>
    </x:xf>
    <x:xf numFmtId="0" fontId="12" fillId="4" borderId="6" xfId="0" applyNumberFormat="1" applyFont="1" applyFill="1" applyBorder="1" applyAlignment="1">
      <x:alignment vertical="center" wrapText="1"/>
    </x:xf>
    <x:xf numFmtId="0" fontId="10" fillId="5" borderId="0" xfId="0" applyNumberFormat="1" applyFont="1" applyFill="1" applyBorder="1" applyAlignment="1">
      <x:alignment horizontal="center" vertical="center"/>
    </x:xf>
    <x:xf numFmtId="0" fontId="10" fillId="3" borderId="7" xfId="0" applyNumberFormat="1" applyFont="1" applyFill="1" applyBorder="1" applyAlignment="1">
      <x:alignment horizontal="center" vertical="center"/>
    </x:xf>
    <x:xf numFmtId="0" fontId="10" fillId="3" borderId="8" xfId="0" applyNumberFormat="1" applyFont="1" applyFill="1" applyBorder="1" applyAlignment="1">
      <x:alignment horizontal="center" vertical="center"/>
    </x:xf>
    <x:xf numFmtId="0" fontId="10" fillId="3" borderId="11" xfId="0" applyNumberFormat="1" applyFont="1" applyFill="1" applyBorder="1" applyAlignment="1">
      <x:alignment horizontal="center" vertical="center"/>
    </x:xf>
    <x:xf numFmtId="0" fontId="10" fillId="3" borderId="9" xfId="0" applyNumberFormat="1" applyFont="1" applyFill="1" applyBorder="1" applyAlignment="1">
      <x:alignment horizontal="center" vertical="center"/>
    </x:xf>
    <x:xf numFmtId="0" fontId="10" fillId="3" borderId="10" xfId="0" applyNumberFormat="1" applyFont="1" applyFill="1" applyBorder="1" applyAlignment="1">
      <x:alignment horizontal="center" vertical="center"/>
    </x:xf>
    <x:xf numFmtId="0" fontId="10" fillId="3" borderId="12" xfId="0" applyNumberFormat="1" applyFont="1" applyFill="1" applyBorder="1" applyAlignment="1">
      <x:alignment horizontal="center" vertical="center"/>
    </x:xf>
    <x:xf numFmtId="0" fontId="10" fillId="6" borderId="0" xfId="0" applyNumberFormat="1" applyFont="1" applyFill="1" applyBorder="1" applyAlignment="1">
      <x:alignment vertical="center"/>
    </x:xf>
    <x:xf numFmtId="0" fontId="10" fillId="7" borderId="13" xfId="0" applyNumberFormat="1" applyFont="1" applyFill="1" applyBorder="1" applyAlignment="1">
      <x:alignment vertical="center" wrapText="1"/>
    </x:xf>
    <x:xf numFmtId="0" fontId="12" fillId="8" borderId="13" xfId="0" applyNumberFormat="1" applyFont="1" applyFill="1" applyBorder="1" applyAlignment="1">
      <x:alignment vertical="top" wrapText="1"/>
    </x:xf>
    <x:xf numFmtId="200" fontId="12" fillId="8" borderId="13" xfId="0" applyNumberFormat="1" applyFont="1" applyFill="1" applyBorder="1" applyAlignment="1">
      <x:alignment vertical="top" wrapText="1"/>
    </x:xf>
    <x:xf numFmtId="0" fontId="11" fillId="3" borderId="14" xfId="0" applyNumberFormat="1" applyFont="1" applyFill="1" applyBorder="1" applyAlignment="1">
      <x:alignment vertical="center" wrapText="1"/>
    </x:xf>
    <x:xf numFmtId="0" fontId="11" fillId="3" borderId="15" xfId="0" applyNumberFormat="1" applyFont="1" applyFill="1" applyBorder="1" applyAlignment="1">
      <x:alignment vertical="center" wrapText="1"/>
    </x:xf>
    <x:xf numFmtId="0" fontId="11" fillId="3" borderId="16" xfId="0" applyNumberFormat="1" applyFont="1" applyFill="1" applyBorder="1" applyAlignment="1">
      <x:alignment vertical="center" wrapText="1"/>
    </x:xf>
    <x:xf numFmtId="0" fontId="11" fillId="3" borderId="17" xfId="0" applyNumberFormat="1" applyFont="1" applyFill="1" applyBorder="1" applyAlignment="1">
      <x:alignment vertical="center" wrapText="1"/>
    </x:xf>
    <x:xf numFmtId="0" fontId="11" fillId="3" borderId="18" xfId="0" applyNumberFormat="1" applyFont="1" applyFill="1" applyBorder="1" applyAlignment="1">
      <x:alignment vertical="center" wrapText="1"/>
    </x:xf>
    <x:xf numFmtId="0" fontId="11" fillId="3" borderId="19" xfId="0" applyNumberFormat="1" applyFont="1" applyFill="1" applyBorder="1" applyAlignment="1">
      <x:alignment vertical="center" wrapText="1"/>
    </x:xf>
    <x:xf numFmtId="0" fontId="10" fillId="3" borderId="13" xfId="0" applyNumberFormat="1" applyFont="1" applyFill="1" applyBorder="1" applyAlignment="1">
      <x:alignment horizontal="center" vertical="center" wrapText="1"/>
    </x:xf>
    <x:xf numFmtId="0" fontId="13"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d9e5115137d4d86" /><Relationship Type="http://schemas.openxmlformats.org/officeDocument/2006/relationships/theme" Target="/xl/theme/theme1.xml" Id="R7fcda9697e774f2b" /><Relationship Type="http://schemas.openxmlformats.org/officeDocument/2006/relationships/sharedStrings" Target="/xl/sharedStrings.xml" Id="R8b1c0721ce4f4949" /><Relationship Type="http://schemas.openxmlformats.org/officeDocument/2006/relationships/worksheet" Target="/xl/worksheets/sheet1.xml" Id="R4951511f513842d1" /><Relationship Type="http://schemas.openxmlformats.org/officeDocument/2006/relationships/worksheet" Target="/xl/worksheets/sheet2.xml" Id="R3c168acb73614ea9" /><Relationship Type="http://schemas.openxmlformats.org/officeDocument/2006/relationships/worksheet" Target="/xl/worksheets/sheet3.xml" Id="Rfc4d05cf51a34ccc" /><Relationship Type="http://schemas.openxmlformats.org/officeDocument/2006/relationships/worksheet" Target="/xl/worksheets/sheet4.xml" Id="R37cd76796d2e4b5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0" hidden="0" customWidth="1"/>
    <x:col min="2" max="2" width="19" hidden="0" customWidth="1"/>
    <x:col min="3" max="3" width="18" hidden="0" customWidth="1"/>
    <x:col min="4" max="4" width="28" hidden="0" customWidth="1"/>
    <x:col min="5" max="5" width="30" hidden="0" customWidth="1"/>
    <x:col min="6" max="6" width="28" hidden="0" customWidth="1"/>
    <x:col min="7" max="7" width="25" hidden="0" customWidth="1"/>
    <x:col min="8" max="8" width="12" hidden="0" customWidth="1"/>
    <x:col min="9" max="9" width="31" hidden="0" customWidth="1"/>
    <x:col min="10" max="10" width="16" hidden="0" customWidth="1"/>
  </x:cols>
  <x:sheetData>
    <x:row r="1" ht="42" customHeight="1">
      <x:c r="A1" s="121" t="str">
        <x:v>Evidence-Grade Entity Research — Lilambd Sample Project</x:v>
      </x:c>
      <x:c r="B1" s="121"/>
      <x:c r="C1" s="121"/>
      <x:c r="D1" s="121"/>
      <x:c r="E1" s="121"/>
      <x:c r="F1" s="121"/>
      <x:c r="G1" s="121"/>
      <x:c r="H1" s="121"/>
      <x:c r="I1" s="121"/>
      <x:c r="J1" s="121"/>
    </x:row>
    <x:row r="2" ht="32" customHeight="1">
      <x:c r="A2" s="95" t="str">
        <x:v>A buyer-ready sample: five public-interest technology entities, verified from current official sources only.</x:v>
      </x:c>
      <x:c r="B2" s="95"/>
      <x:c r="C2" s="95"/>
      <x:c r="D2" s="95"/>
      <x:c r="E2" s="95"/>
      <x:c r="F2" s="95"/>
      <x:c r="G2" s="95"/>
      <x:c r="H2" s="95"/>
      <x:c r="I2" s="95"/>
      <x:c r="J2" s="95"/>
    </x:row>
    <x:row r="3">
      <x:c r="A3" s="96"/>
      <x:c r="B3" s="96"/>
      <x:c r="C3" s="96"/>
      <x:c r="D3" s="96"/>
      <x:c r="E3" s="96"/>
      <x:c r="F3" s="96"/>
      <x:c r="G3" s="96"/>
      <x:c r="H3" s="96"/>
      <x:c r="I3" s="96"/>
      <x:c r="J3" s="96"/>
    </x:row>
    <x:row r="4">
      <x:c r="A4" s="97" t="str">
        <x:v>Scope: identify the legal/operator entity behind a public project or service, locate a published professional contact route, preserve source-level evidence, and explicitly record what remains unresolved. Observed 2026-08-29. No private email inference, sensitive personal data, or secondary-source substitution.</x:v>
      </x:c>
      <x:c r="B4" s="98"/>
      <x:c r="C4" s="98"/>
      <x:c r="D4" s="98"/>
      <x:c r="E4" s="98"/>
      <x:c r="F4" s="98"/>
      <x:c r="G4" s="98"/>
      <x:c r="H4" s="98"/>
      <x:c r="I4" s="98"/>
      <x:c r="J4" s="99"/>
    </x:row>
    <x:row r="5">
      <x:c r="A5" s="100"/>
      <x:c r="B5" s="101"/>
      <x:c r="C5" s="101"/>
      <x:c r="D5" s="101"/>
      <x:c r="E5" s="101"/>
      <x:c r="F5" s="101"/>
      <x:c r="G5" s="101"/>
      <x:c r="H5" s="101"/>
      <x:c r="I5" s="101"/>
      <x:c r="J5" s="102"/>
    </x:row>
    <x:row r="6">
      <x:c r="A6" s="96"/>
      <x:c r="B6" s="96"/>
      <x:c r="C6" s="96"/>
      <x:c r="D6" s="96"/>
      <x:c r="E6" s="96"/>
      <x:c r="F6" s="96"/>
      <x:c r="G6" s="96"/>
      <x:c r="H6" s="96"/>
      <x:c r="I6" s="96"/>
      <x:c r="J6" s="96"/>
    </x:row>
    <x:row r="7">
      <x:c r="A7" s="103" t="str">
        <x:v>ENTITIES</x:v>
      </x:c>
      <x:c r="B7" s="103"/>
      <x:c r="C7" s="103" t="str">
        <x:v>HIGH CONFIDENCE</x:v>
      </x:c>
      <x:c r="D7" s="103"/>
      <x:c r="E7" s="103" t="str">
        <x:v>EVIDENCE RECORDS</x:v>
      </x:c>
      <x:c r="F7" s="103"/>
      <x:c r="G7" s="103" t="str">
        <x:v>BOUNDARIES RECORDED</x:v>
      </x:c>
      <x:c r="H7" s="103"/>
      <x:c r="I7" s="103"/>
      <x:c r="J7" s="103"/>
    </x:row>
    <x:row r="8">
      <x:c r="A8" s="104" t="n">
        <x:f>COUNTA('Method - Scoring'!A14:A18)</x:f>
        <x:v>5</x:v>
      </x:c>
      <x:c r="B8" s="105"/>
      <x:c r="C8" s="104" t="n">
        <x:f>COUNTIF('Method - Scoring'!H15:H19,"High")</x:f>
        <x:v>5</x:v>
      </x:c>
      <x:c r="D8" s="105"/>
      <x:c r="E8" s="104" t="n">
        <x:f>COUNTA(Evidence!A5:A14)</x:f>
        <x:v>10</x:v>
      </x:c>
      <x:c r="F8" s="105"/>
      <x:c r="G8" s="104" t="n">
        <x:f>COUNTA('Method - Scoring'!I14:I18)</x:f>
        <x:v>5</x:v>
      </x:c>
      <x:c r="H8" s="106"/>
      <x:c r="I8" s="106"/>
      <x:c r="J8" s="105"/>
    </x:row>
    <x:row r="9">
      <x:c r="A9" s="107"/>
      <x:c r="B9" s="108"/>
      <x:c r="C9" s="107"/>
      <x:c r="D9" s="108"/>
      <x:c r="E9" s="107"/>
      <x:c r="F9" s="108"/>
      <x:c r="G9" s="107"/>
      <x:c r="H9" s="109"/>
      <x:c r="I9" s="109"/>
      <x:c r="J9" s="108"/>
    </x:row>
    <x:row r="10">
      <x:c r="A10" s="96"/>
      <x:c r="B10" s="96"/>
      <x:c r="C10" s="96"/>
      <x:c r="D10" s="96"/>
      <x:c r="E10" s="96"/>
      <x:c r="F10" s="96"/>
      <x:c r="G10" s="96"/>
      <x:c r="H10" s="96"/>
      <x:c r="I10" s="96"/>
      <x:c r="J10" s="96"/>
    </x:row>
    <x:row r="11">
      <x:c r="A11" s="110" t="str">
        <x:v>ENTITY SUMMARY</x:v>
      </x:c>
      <x:c r="B11" s="110"/>
      <x:c r="C11" s="110"/>
      <x:c r="D11" s="110"/>
      <x:c r="E11" s="110"/>
      <x:c r="F11" s="110"/>
      <x:c r="G11" s="110"/>
      <x:c r="H11" s="110"/>
      <x:c r="I11" s="110"/>
      <x:c r="J11" s="110"/>
    </x:row>
    <x:row r="12" ht="34" customHeight="1">
      <x:c r="A12" s="111" t="str">
        <x:v>ID</x:v>
      </x:c>
      <x:c r="B12" s="111" t="str">
        <x:v>Entity / service</x:v>
      </x:c>
      <x:c r="C12" s="111" t="str">
        <x:v>Entity type</x:v>
      </x:c>
      <x:c r="D12" s="111" t="str">
        <x:v>Owner / operator identity</x:v>
      </x:c>
      <x:c r="E12" s="111" t="str">
        <x:v>Role boundary verified</x:v>
      </x:c>
      <x:c r="F12" s="111" t="str">
        <x:v>Public professional route</x:v>
      </x:c>
      <x:c r="G12" s="111" t="str">
        <x:v>Route purpose</x:v>
      </x:c>
      <x:c r="H12" s="111" t="str">
        <x:v>Confidence</x:v>
      </x:c>
      <x:c r="I12" s="111" t="str">
        <x:v>Unresolved field</x:v>
      </x:c>
      <x:c r="J12" s="111" t="str">
        <x:v>Evidence IDs</x:v>
      </x:c>
    </x:row>
    <x:row r="13" ht="76" customHeight="1">
      <x:c r="A13" s="112" t="str">
        <x:v>ENT-001</x:v>
      </x:c>
      <x:c r="B13" s="112" t="str">
        <x:v>OpenStreetMap</x:v>
      </x:c>
      <x:c r="C13" s="112" t="str">
        <x:v>Open geographic data project</x:v>
      </x:c>
      <x:c r="D13" s="112" t="str">
        <x:v>OpenStreetMap Foundation (OSMF)</x:v>
      </x:c>
      <x:c r="E13" s="112" t="str">
        <x:v>Legal entity supporting the project; it does not control the volunteer mapping community.</x:v>
      </x:c>
      <x:c r="F13" s="112" t="str">
        <x:v>legal-questions@osmfoundation.org</x:v>
      </x:c>
      <x:c r="G13" s="112" t="str">
        <x:v>Legal and licensing enquiries</x:v>
      </x:c>
      <x:c r="H13" s="113" t="n">
        <x:f>'Method - Scoring'!G15</x:f>
        <x:v>0.9700000000000001</x:v>
      </x:c>
      <x:c r="I13" s="112" t="str">
        <x:v>No single owner of community-contributed map content; operator role is scoped to legal/project support.</x:v>
      </x:c>
      <x:c r="J13" s="112" t="str">
        <x:v>EV-001; EV-002</x:v>
      </x:c>
    </x:row>
    <x:row r="14" ht="76" customHeight="1">
      <x:c r="A14" s="112" t="str">
        <x:v>ENT-002</x:v>
      </x:c>
      <x:c r="B14" s="112" t="str">
        <x:v>Wikipedia</x:v>
      </x:c>
      <x:c r="C14" s="112" t="str">
        <x:v>Online encyclopedia / knowledge platform</x:v>
      </x:c>
      <x:c r="D14" s="112" t="str">
        <x:v>Wikimedia Foundation, Inc.</x:v>
      </x:c>
      <x:c r="E14" s="112" t="str">
        <x:v>Hosts and protects Wikipedia infrastructure; volunteer contributors create and govern article content.</x:v>
      </x:c>
      <x:c r="F14" s="112" t="str">
        <x:v>business@wikimedia.org</x:v>
      </x:c>
      <x:c r="G14" s="112" t="str">
        <x:v>Partnership enquiries</x:v>
      </x:c>
      <x:c r="H14" s="113" t="n">
        <x:f>'Method - Scoring'!G16</x:f>
        <x:v>1</x:v>
      </x:c>
      <x:c r="I14" s="112" t="str">
        <x:v>This sample verifies infrastructure/legal operator, not ownership of volunteer-authored content.</x:v>
      </x:c>
      <x:c r="J14" s="112" t="str">
        <x:v>EV-003; EV-004</x:v>
      </x:c>
    </x:row>
    <x:row r="15" ht="76" customHeight="1">
      <x:c r="A15" s="112" t="str">
        <x:v>ENT-003</x:v>
      </x:c>
      <x:c r="B15" s="112" t="str">
        <x:v>Python Package Index (PyPI)</x:v>
      </x:c>
      <x:c r="C15" s="112" t="str">
        <x:v>Software package repository</x:v>
      </x:c>
      <x:c r="D15" s="112" t="str">
        <x:v>Python Software Foundation (PSF)</x:v>
      </x:c>
      <x:c r="E15" s="112" t="str">
        <x:v>PSF is the operating organization; Warehouse/PyPA maintains software and community processes.</x:v>
      </x:c>
      <x:c r="F15" s="112" t="str">
        <x:v>psf@python.org</x:v>
      </x:c>
      <x:c r="G15" s="112" t="str">
        <x:v>General PSF organizational route</x:v>
      </x:c>
      <x:c r="H15" s="113" t="n">
        <x:f>'Method - Scoring'!G17</x:f>
        <x:v>0.9700000000000001</x:v>
      </x:c>
      <x:c r="I15" s="112" t="str">
        <x:v>Selected pages did not publish a PyPI-specific operations email; maintenance and legal stewardship are distinct.</x:v>
      </x:c>
      <x:c r="J15" s="112" t="str">
        <x:v>EV-005; EV-006</x:v>
      </x:c>
    </x:row>
    <x:row r="16" ht="76" customHeight="1">
      <x:c r="A16" s="112" t="str">
        <x:v>ENT-004</x:v>
      </x:c>
      <x:c r="B16" s="112" t="str">
        <x:v>Blender</x:v>
      </x:c>
      <x:c r="C16" s="112" t="str">
        <x:v>Open-source 3D creation platform</x:v>
      </x:c>
      <x:c r="D16" s="112" t="str">
        <x:v>Stichting Blender Foundation</x:v>
      </x:c>
      <x:c r="E16" s="112" t="str">
        <x:v>Foundation facilitates blender.org; Blender Institute is separately described as the working company.</x:v>
      </x:c>
      <x:c r="F16" s="112" t="str">
        <x:v>foundation@blender.org</x:v>
      </x:c>
      <x:c r="G16" s="112" t="str">
        <x:v>Organizational, branding, legal or press topics</x:v>
      </x:c>
      <x:c r="H16" s="113" t="n">
        <x:f>'Method - Scoring'!G18</x:f>
        <x:v>1</x:v>
      </x:c>
      <x:c r="I16" s="112" t="str">
        <x:v>Day-to-day division between Foundation and Institute was not fully mapped in this bounded sample.</x:v>
      </x:c>
      <x:c r="J16" s="112" t="str">
        <x:v>EV-007; EV-008</x:v>
      </x:c>
    </x:row>
    <x:row r="17" ht="76" customHeight="1">
      <x:c r="A17" s="112" t="str">
        <x:v>ENT-005</x:v>
      </x:c>
      <x:c r="B17" s="112" t="str">
        <x:v>Firefox</x:v>
      </x:c>
      <x:c r="C17" s="112" t="str">
        <x:v>Web browser</x:v>
      </x:c>
      <x:c r="D17" s="112" t="str">
        <x:v>Mozilla Corporation</x:v>
      </x:c>
      <x:c r="E17" s="112" t="str">
        <x:v>Mozilla Corporation makes Firefox and is a wholly owned subsidiary of Mozilla Foundation.</x:v>
      </x:c>
      <x:c r="F17" s="112" t="str">
        <x:v>Official Mozilla partnership routing page</x:v>
      </x:c>
      <x:c r="G17" s="112" t="str">
        <x:v>Firefox partnership / distribution / licensing route</x:v>
      </x:c>
      <x:c r="H17" s="113" t="n">
        <x:f>'Method - Scoring'!G19</x:f>
        <x:v>1</x:v>
      </x:c>
      <x:c r="I17" s="112" t="str">
        <x:v>No general direct business email was published on the selected official contact page.</x:v>
      </x:c>
      <x:c r="J17" s="112" t="str">
        <x:v>EV-009; EV-010</x:v>
      </x:c>
    </x:row>
    <x:row r="18">
      <x:c r="A18" s="96"/>
      <x:c r="B18" s="96"/>
      <x:c r="C18" s="96"/>
      <x:c r="D18" s="96"/>
      <x:c r="E18" s="96"/>
      <x:c r="F18" s="96"/>
      <x:c r="G18" s="96"/>
      <x:c r="H18" s="96"/>
      <x:c r="I18" s="96"/>
      <x:c r="J18" s="96"/>
    </x:row>
    <x:row r="19">
      <x:c r="A19" s="114" t="str">
        <x:v>Decision-use note: This is an evidence structuring sample, not legal due diligence. Public facts and contact routes can change. Re-check official sources immediately before outreach, contracting, publication, or rights-sensitive use.</x:v>
      </x:c>
      <x:c r="B19" s="115"/>
      <x:c r="C19" s="115"/>
      <x:c r="D19" s="115"/>
      <x:c r="E19" s="115"/>
      <x:c r="F19" s="115"/>
      <x:c r="G19" s="115"/>
      <x:c r="H19" s="115"/>
      <x:c r="I19" s="115"/>
      <x:c r="J19" s="116"/>
    </x:row>
    <x:row r="20">
      <x:c r="A20" s="117"/>
      <x:c r="B20" s="118"/>
      <x:c r="C20" s="118"/>
      <x:c r="D20" s="118"/>
      <x:c r="E20" s="118"/>
      <x:c r="F20" s="118"/>
      <x:c r="G20" s="118"/>
      <x:c r="H20" s="118"/>
      <x:c r="I20" s="118"/>
      <x:c r="J20" s="119"/>
    </x:row>
  </x:sheetData>
  <x:mergeCells>
    <x:mergeCell ref="A1:J1"/>
    <x:mergeCell ref="A2:J2"/>
    <x:mergeCell ref="A4:J5"/>
    <x:mergeCell ref="A7:B7"/>
    <x:mergeCell ref="A8:B9"/>
    <x:mergeCell ref="C7:D7"/>
    <x:mergeCell ref="C8:D9"/>
    <x:mergeCell ref="E7:F7"/>
    <x:mergeCell ref="E8:F9"/>
    <x:mergeCell ref="G7:J7"/>
    <x:mergeCell ref="G8:J9"/>
    <x:mergeCell ref="A11:J11"/>
    <x:mergeCell ref="A19:J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1" hidden="0" customWidth="1"/>
    <x:col min="3" max="3" width="20" hidden="0" customWidth="1"/>
    <x:col min="4" max="4" width="19" hidden="0" customWidth="1"/>
    <x:col min="5" max="5" width="39" hidden="0" customWidth="1"/>
    <x:col min="6" max="6" width="47" hidden="0" customWidth="1"/>
    <x:col min="7" max="7" width="27" hidden="0" customWidth="1"/>
    <x:col min="8" max="8" width="14" hidden="0" customWidth="1"/>
    <x:col min="9" max="9" width="22" hidden="0" customWidth="1"/>
    <x:col min="10" max="10" width="35" hidden="0" customWidth="1"/>
  </x:cols>
  <x:sheetData>
    <x:row r="1" ht="42" customHeight="1">
      <x:c r="A1" s="121" t="str">
        <x:v>Evidence Register</x:v>
      </x:c>
      <x:c r="B1" s="121"/>
      <x:c r="C1" s="121"/>
      <x:c r="D1" s="121"/>
      <x:c r="E1" s="121"/>
      <x:c r="F1" s="121"/>
      <x:c r="G1" s="121"/>
      <x:c r="H1" s="121"/>
      <x:c r="I1" s="121"/>
      <x:c r="J1" s="121"/>
    </x:row>
    <x:row r="2" ht="32" customHeight="1">
      <x:c r="A2" s="95" t="str">
        <x:v>Each row preserves a claim, a short primary-source excerpt, the exact official URL, and an observation date.</x:v>
      </x:c>
      <x:c r="B2" s="95"/>
      <x:c r="C2" s="95"/>
      <x:c r="D2" s="95"/>
      <x:c r="E2" s="95"/>
      <x:c r="F2" s="95"/>
      <x:c r="G2" s="95"/>
      <x:c r="H2" s="95"/>
      <x:c r="I2" s="95"/>
      <x:c r="J2" s="95"/>
    </x:row>
    <x:row r="3">
      <x:c r="A3" s="96"/>
      <x:c r="B3" s="96"/>
      <x:c r="C3" s="96"/>
      <x:c r="D3" s="96"/>
      <x:c r="E3" s="96"/>
      <x:c r="F3" s="96"/>
      <x:c r="G3" s="96"/>
      <x:c r="H3" s="96"/>
      <x:c r="I3" s="96"/>
      <x:c r="J3" s="96"/>
    </x:row>
    <x:row r="4" ht="36" customHeight="1">
      <x:c r="A4" s="111" t="str">
        <x:v>Evidence ID</x:v>
      </x:c>
      <x:c r="B4" s="111" t="str">
        <x:v>Entity ID</x:v>
      </x:c>
      <x:c r="C4" s="111" t="str">
        <x:v>Entity</x:v>
      </x:c>
      <x:c r="D4" s="111" t="str">
        <x:v>Claim type</x:v>
      </x:c>
      <x:c r="E4" s="111" t="str">
        <x:v>Exact evidence excerpt</x:v>
      </x:c>
      <x:c r="F4" s="111" t="str">
        <x:v>Source URL</x:v>
      </x:c>
      <x:c r="G4" s="111" t="str">
        <x:v>Official publisher / domain</x:v>
      </x:c>
      <x:c r="H4" s="111" t="str">
        <x:v>Observed date</x:v>
      </x:c>
      <x:c r="I4" s="111" t="str">
        <x:v>Source class</x:v>
      </x:c>
      <x:c r="J4" s="111" t="str">
        <x:v>Analyst note</x:v>
      </x:c>
    </x:row>
    <x:row r="5" ht="66" customHeight="1">
      <x:c r="A5" s="112" t="str">
        <x:v>EV-001</x:v>
      </x:c>
      <x:c r="B5" s="112" t="str">
        <x:v>ENT-001</x:v>
      </x:c>
      <x:c r="C5" s="112" t="str">
        <x:v>OpenStreetMap</x:v>
      </x:c>
      <x:c r="D5" s="112" t="str">
        <x:v>Operator identity</x:v>
      </x:c>
      <x:c r="E5" s="112" t="str">
        <x:v>“acts as a legal entity for the OpenStreetMap Project”</x:v>
      </x:c>
      <x:c r="F5" s="112" t="str">
        <x:v>https://osmfoundation.org/wiki/About</x:v>
      </x:c>
      <x:c r="G5" s="112" t="str">
        <x:v>OpenStreetMap Foundation / osmfoundation.org</x:v>
      </x:c>
      <x:c r="H5" s="112" t="str">
        <x:v>2026-08-29</x:v>
      </x:c>
      <x:c r="I5" s="112" t="str">
        <x:v>Official organization page</x:v>
      </x:c>
      <x:c r="J5" s="112" t="str">
        <x:v>Supports project continuity and legal representation; avoids claiming ownership of contributor data.</x:v>
      </x:c>
    </x:row>
    <x:row r="6" ht="66" customHeight="1">
      <x:c r="A6" s="112" t="str">
        <x:v>EV-002</x:v>
      </x:c>
      <x:c r="B6" s="112" t="str">
        <x:v>ENT-001</x:v>
      </x:c>
      <x:c r="C6" s="112" t="str">
        <x:v>OpenStreetMap</x:v>
      </x:c>
      <x:c r="D6" s="112" t="str">
        <x:v>Professional contact route</x:v>
      </x:c>
      <x:c r="E6" s="112" t="str">
        <x:v>“Legal and licensing enquiries”</x:v>
      </x:c>
      <x:c r="F6" s="112" t="str">
        <x:v>https://osmfoundation.org/wiki/Contact</x:v>
      </x:c>
      <x:c r="G6" s="112" t="str">
        <x:v>OpenStreetMap Foundation / osmfoundation.org</x:v>
      </x:c>
      <x:c r="H6" s="112" t="str">
        <x:v>2026-08-29</x:v>
      </x:c>
      <x:c r="I6" s="112" t="str">
        <x:v>Official contact page</x:v>
      </x:c>
      <x:c r="J6" s="112" t="str">
        <x:v>Published route: legal-questions@osmfoundation.org.</x:v>
      </x:c>
    </x:row>
    <x:row r="7" ht="66" customHeight="1">
      <x:c r="A7" s="112" t="str">
        <x:v>EV-003</x:v>
      </x:c>
      <x:c r="B7" s="112" t="str">
        <x:v>ENT-002</x:v>
      </x:c>
      <x:c r="C7" s="112" t="str">
        <x:v>Wikipedia</x:v>
      </x:c>
      <x:c r="D7" s="112" t="str">
        <x:v>Operator identity</x:v>
      </x:c>
      <x:c r="E7" s="112" t="str">
        <x:v>“nonprofit responsible for hosting and protecting Wikipedia”</x:v>
      </x:c>
      <x:c r="F7" s="112" t="str">
        <x:v>https://wikimediafoundation.org/who-we-are/</x:v>
      </x:c>
      <x:c r="G7" s="112" t="str">
        <x:v>Wikimedia Foundation / wikimediafoundation.org</x:v>
      </x:c>
      <x:c r="H7" s="112" t="str">
        <x:v>2026-08-29</x:v>
      </x:c>
      <x:c r="I7" s="112" t="str">
        <x:v>Official organization page</x:v>
      </x:c>
      <x:c r="J7" s="112" t="str">
        <x:v>Verifies platform host/protector, not authorship of encyclopedia entries.</x:v>
      </x:c>
    </x:row>
    <x:row r="8" ht="66" customHeight="1">
      <x:c r="A8" s="112" t="str">
        <x:v>EV-004</x:v>
      </x:c>
      <x:c r="B8" s="112" t="str">
        <x:v>ENT-002</x:v>
      </x:c>
      <x:c r="C8" s="112" t="str">
        <x:v>Wikipedia</x:v>
      </x:c>
      <x:c r="D8" s="112" t="str">
        <x:v>Professional contact route</x:v>
      </x:c>
      <x:c r="E8" s="112" t="str">
        <x:v>“Questions related to partnerships”</x:v>
      </x:c>
      <x:c r="F8" s="112" t="str">
        <x:v>https://wikimediafoundation.org/contact/</x:v>
      </x:c>
      <x:c r="G8" s="112" t="str">
        <x:v>Wikimedia Foundation / wikimediafoundation.org</x:v>
      </x:c>
      <x:c r="H8" s="112" t="str">
        <x:v>2026-08-29</x:v>
      </x:c>
      <x:c r="I8" s="112" t="str">
        <x:v>Official contact page</x:v>
      </x:c>
      <x:c r="J8" s="112" t="str">
        <x:v>Published route: business@wikimedia.org.</x:v>
      </x:c>
    </x:row>
    <x:row r="9" ht="66" customHeight="1">
      <x:c r="A9" s="112" t="str">
        <x:v>EV-005</x:v>
      </x:c>
      <x:c r="B9" s="112" t="str">
        <x:v>ENT-003</x:v>
      </x:c>
      <x:c r="C9" s="112" t="str">
        <x:v>Python Package Index (PyPI)</x:v>
      </x:c>
      <x:c r="D9" s="112" t="str">
        <x:v>Operator identity</x:v>
      </x:c>
      <x:c r="E9" s="112" t="str">
        <x:v>“Python Software Foundation (PSF) who operates it”</x:v>
      </x:c>
      <x:c r="F9" s="112" t="str">
        <x:v>https://blog.pypi.org/posts/2025-02-25-terms-of-service/</x:v>
      </x:c>
      <x:c r="G9" s="112" t="str">
        <x:v>PyPI official blog / pypi.org</x:v>
      </x:c>
      <x:c r="H9" s="112" t="str">
        <x:v>2026-08-29</x:v>
      </x:c>
      <x:c r="I9" s="112" t="str">
        <x:v>Official service publication</x:v>
      </x:c>
      <x:c r="J9" s="112" t="str">
        <x:v>Direct statement of operating organization in an official policy announcement.</x:v>
      </x:c>
    </x:row>
    <x:row r="10" ht="66" customHeight="1">
      <x:c r="A10" s="112" t="str">
        <x:v>EV-006</x:v>
      </x:c>
      <x:c r="B10" s="112" t="str">
        <x:v>ENT-003</x:v>
      </x:c>
      <x:c r="C10" s="112" t="str">
        <x:v>Python Package Index (PyPI)</x:v>
      </x:c>
      <x:c r="D10" s="112" t="str">
        <x:v>Professional contact route</x:v>
      </x:c>
      <x:c r="E10" s="112" t="str">
        <x:v>“Contact psf@python.org”</x:v>
      </x:c>
      <x:c r="F10" s="112" t="str">
        <x:v>https://www.python.org/about/help/</x:v>
      </x:c>
      <x:c r="G10" s="112" t="str">
        <x:v>Python Software Foundation / python.org</x:v>
      </x:c>
      <x:c r="H10" s="112" t="str">
        <x:v>2026-08-29</x:v>
      </x:c>
      <x:c r="I10" s="112" t="str">
        <x:v>Official organization help page</x:v>
      </x:c>
      <x:c r="J10" s="112" t="str">
        <x:v>General PSF organizational route; not labeled as a PyPI operations mailbox.</x:v>
      </x:c>
    </x:row>
    <x:row r="11" ht="66" customHeight="1">
      <x:c r="A11" s="112" t="str">
        <x:v>EV-007</x:v>
      </x:c>
      <x:c r="B11" s="112" t="str">
        <x:v>ENT-004</x:v>
      </x:c>
      <x:c r="C11" s="112" t="str">
        <x:v>Blender</x:v>
      </x:c>
      <x:c r="D11" s="112" t="str">
        <x:v>Operator identity</x:v>
      </x:c>
      <x:c r="E11" s="112" t="str">
        <x:v>“independent public benefit organization”</x:v>
      </x:c>
      <x:c r="F11" s="112" t="str">
        <x:v>https://www.blender.org/about/foundation/</x:v>
      </x:c>
      <x:c r="G11" s="112" t="str">
        <x:v>Blender Foundation / blender.org</x:v>
      </x:c>
      <x:c r="H11" s="112" t="str">
        <x:v>2026-08-29</x:v>
      </x:c>
      <x:c r="I11" s="112" t="str">
        <x:v>Official foundation page</x:v>
      </x:c>
      <x:c r="J11" s="112" t="str">
        <x:v>Page also states the Foundation facilitates the blender.org project.</x:v>
      </x:c>
    </x:row>
    <x:row r="12" ht="66" customHeight="1">
      <x:c r="A12" s="112" t="str">
        <x:v>EV-008</x:v>
      </x:c>
      <x:c r="B12" s="112" t="str">
        <x:v>ENT-004</x:v>
      </x:c>
      <x:c r="C12" s="112" t="str">
        <x:v>Blender</x:v>
      </x:c>
      <x:c r="D12" s="112" t="str">
        <x:v>Professional contact route</x:v>
      </x:c>
      <x:c r="E12" s="112" t="str">
        <x:v>“ONLY for organizational, branding, legal or press topics”</x:v>
      </x:c>
      <x:c r="F12" s="112" t="str">
        <x:v>https://www.blender.org/about/foundation/</x:v>
      </x:c>
      <x:c r="G12" s="112" t="str">
        <x:v>Blender Foundation / blender.org</x:v>
      </x:c>
      <x:c r="H12" s="112" t="str">
        <x:v>2026-08-29</x:v>
      </x:c>
      <x:c r="I12" s="112" t="str">
        <x:v>Official foundation page</x:v>
      </x:c>
      <x:c r="J12" s="112" t="str">
        <x:v>Published route: foundation@blender.org; scope restriction retained.</x:v>
      </x:c>
    </x:row>
    <x:row r="13" ht="66" customHeight="1">
      <x:c r="A13" s="112" t="str">
        <x:v>EV-009</x:v>
      </x:c>
      <x:c r="B13" s="112" t="str">
        <x:v>ENT-005</x:v>
      </x:c>
      <x:c r="C13" s="112" t="str">
        <x:v>Firefox</x:v>
      </x:c>
      <x:c r="D13" s="112" t="str">
        <x:v>Operator identity</x:v>
      </x:c>
      <x:c r="E13" s="112" t="str">
        <x:v>“Firefox is made by Mozilla Corporation”</x:v>
      </x:c>
      <x:c r="F13" s="112" t="str">
        <x:v>https://www.mozilla.org/en-US/firefox/faq/</x:v>
      </x:c>
      <x:c r="G13" s="112" t="str">
        <x:v>Mozilla / mozilla.org</x:v>
      </x:c>
      <x:c r="H13" s="112" t="str">
        <x:v>2026-08-29</x:v>
      </x:c>
      <x:c r="I13" s="112" t="str">
        <x:v>Official product FAQ</x:v>
      </x:c>
      <x:c r="J13" s="112" t="str">
        <x:v>Mozilla Corporation is described as a wholly owned subsidiary of Mozilla Foundation.</x:v>
      </x:c>
    </x:row>
    <x:row r="14" ht="66" customHeight="1">
      <x:c r="A14" s="112" t="str">
        <x:v>EV-010</x:v>
      </x:c>
      <x:c r="B14" s="112" t="str">
        <x:v>ENT-005</x:v>
      </x:c>
      <x:c r="C14" s="112" t="str">
        <x:v>Firefox</x:v>
      </x:c>
      <x:c r="D14" s="112" t="str">
        <x:v>Professional contact route</x:v>
      </x:c>
      <x:c r="E14" s="112" t="str">
        <x:v>“My company is interested in partnering with Firefox”</x:v>
      </x:c>
      <x:c r="F14" s="112" t="str">
        <x:v>https://www.mozilla.org/en-US/contact/</x:v>
      </x:c>
      <x:c r="G14" s="112" t="str">
        <x:v>Mozilla / mozilla.org</x:v>
      </x:c>
      <x:c r="H14" s="112" t="str">
        <x:v>2026-08-29</x:v>
      </x:c>
      <x:c r="I14" s="112" t="str">
        <x:v>Official contact routing page</x:v>
      </x:c>
      <x:c r="J14" s="112" t="str">
        <x:v>Official web route for Firefox partnership, distribution and licensing enquiries.</x:v>
      </x:c>
    </x:row>
  </x:sheetData>
  <x:mergeCells>
    <x:mergeCell ref="A1:J1"/>
    <x:mergeCell ref="A2:J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16" hidden="0" customWidth="1"/>
    <x:col min="4" max="4" width="16" hidden="0" customWidth="1"/>
    <x:col min="5" max="5" width="16" hidden="0" customWidth="1"/>
    <x:col min="6" max="6" width="16" hidden="0" customWidth="1"/>
    <x:col min="7" max="7" width="13" hidden="0" customWidth="1"/>
    <x:col min="8" max="8" width="12" hidden="0" customWidth="1"/>
    <x:col min="9" max="9" width="45" hidden="0" customWidth="1"/>
  </x:cols>
  <x:sheetData>
    <x:row r="1" ht="42" customHeight="1">
      <x:c r="A1" s="121" t="str">
        <x:v>Method &amp; Confidence Scoring</x:v>
      </x:c>
      <x:c r="B1" s="121"/>
      <x:c r="C1" s="121"/>
      <x:c r="D1" s="121"/>
      <x:c r="E1" s="121"/>
      <x:c r="F1" s="121"/>
      <x:c r="G1" s="121"/>
      <x:c r="H1" s="121"/>
      <x:c r="I1" s="121"/>
    </x:row>
    <x:row r="2" ht="32" customHeight="1">
      <x:c r="A2" s="95" t="str">
        <x:v>A transparent, bounded score for source-backed operator identity and public professional reachability.</x:v>
      </x:c>
      <x:c r="B2" s="95"/>
      <x:c r="C2" s="95"/>
      <x:c r="D2" s="95"/>
      <x:c r="E2" s="95"/>
      <x:c r="F2" s="95"/>
      <x:c r="G2" s="95"/>
      <x:c r="H2" s="95"/>
      <x:c r="I2" s="95"/>
    </x:row>
    <x:row r="3">
      <x:c r="A3" s="96"/>
      <x:c r="B3" s="96"/>
      <x:c r="C3" s="96"/>
      <x:c r="D3" s="96"/>
      <x:c r="E3" s="96"/>
      <x:c r="F3" s="96"/>
      <x:c r="G3" s="96"/>
      <x:c r="H3" s="96"/>
      <x:c r="I3" s="96"/>
    </x:row>
    <x:row r="4">
      <x:c r="A4" s="97" t="str">
        <x:v>Workflow: define the public entity → verify operator identity on an official page → verify a professional contact route → record role boundaries → preserve evidence and observation date → run deterministic completeness checks. Confidence measures evidence completeness, not commercial suitability or legal title.</x:v>
      </x:c>
      <x:c r="B4" s="98"/>
      <x:c r="C4" s="98"/>
      <x:c r="D4" s="98"/>
      <x:c r="E4" s="98"/>
      <x:c r="F4" s="98"/>
      <x:c r="G4" s="98"/>
      <x:c r="H4" s="98"/>
      <x:c r="I4" s="99"/>
    </x:row>
    <x:row r="5">
      <x:c r="A5" s="100"/>
      <x:c r="B5" s="101"/>
      <x:c r="C5" s="101"/>
      <x:c r="D5" s="101"/>
      <x:c r="E5" s="101"/>
      <x:c r="F5" s="101"/>
      <x:c r="G5" s="101"/>
      <x:c r="H5" s="101"/>
      <x:c r="I5" s="102"/>
    </x:row>
    <x:row r="6">
      <x:c r="A6" s="96"/>
      <x:c r="B6" s="96"/>
      <x:c r="C6" s="96"/>
      <x:c r="D6" s="96"/>
      <x:c r="E6" s="96"/>
      <x:c r="F6" s="96"/>
      <x:c r="G6" s="96"/>
      <x:c r="H6" s="96"/>
      <x:c r="I6" s="96"/>
    </x:row>
    <x:row r="7">
      <x:c r="A7" s="110" t="str">
        <x:v>SCORING MODEL</x:v>
      </x:c>
      <x:c r="B7" s="110"/>
      <x:c r="C7" s="110"/>
      <x:c r="D7" s="110"/>
      <x:c r="E7" s="110"/>
      <x:c r="F7" s="110"/>
      <x:c r="G7" s="110"/>
      <x:c r="H7" s="110"/>
      <x:c r="I7" s="110"/>
    </x:row>
    <x:row r="8">
      <x:c r="A8" s="111" t="str">
        <x:v>Criterion</x:v>
      </x:c>
      <x:c r="B8" s="111" t="str">
        <x:v>Weight</x:v>
      </x:c>
      <x:c r="C8" s="111" t="str">
        <x:v>What earns full credit</x:v>
      </x:c>
      <x:c r="D8" s="96"/>
      <x:c r="E8" s="96"/>
      <x:c r="F8" s="96"/>
      <x:c r="G8" s="96"/>
      <x:c r="H8" s="96"/>
      <x:c r="I8" s="96"/>
    </x:row>
    <x:row r="9" ht="42" customHeight="1">
      <x:c r="A9" s="112" t="str">
        <x:v>Direct official operator statement</x:v>
      </x:c>
      <x:c r="B9" s="113" t="n">
        <x:v>0.4</x:v>
      </x:c>
      <x:c r="C9" s="112" t="str">
        <x:v>Official first-party page explicitly identifies the operator/maker/legal steward.</x:v>
      </x:c>
      <x:c r="D9" s="96"/>
      <x:c r="E9" s="96"/>
      <x:c r="F9" s="96"/>
      <x:c r="G9" s="96"/>
      <x:c r="H9" s="96"/>
      <x:c r="I9" s="96"/>
    </x:row>
    <x:row r="10" ht="42" customHeight="1">
      <x:c r="A10" s="112" t="str">
        <x:v>Official professional contact route</x:v>
      </x:c>
      <x:c r="B10" s="113" t="n">
        <x:v>0.25</x:v>
      </x:c>
      <x:c r="C10" s="112" t="str">
        <x:v>Official first-party page publishes a relevant professional route.</x:v>
      </x:c>
      <x:c r="D10" s="96"/>
      <x:c r="E10" s="96"/>
      <x:c r="F10" s="96"/>
      <x:c r="G10" s="96"/>
      <x:c r="H10" s="96"/>
      <x:c r="I10" s="96"/>
    </x:row>
    <x:row r="11" ht="42" customHeight="1">
      <x:c r="A11" s="112" t="str">
        <x:v>Legal / operator specificity</x:v>
      </x:c>
      <x:c r="B11" s="113" t="n">
        <x:v>0.2</x:v>
      </x:c>
      <x:c r="C11" s="112" t="str">
        <x:v>Organization and exact role are distinguished from community, content, or affiliate roles.</x:v>
      </x:c>
      <x:c r="D11" s="96"/>
      <x:c r="E11" s="96"/>
      <x:c r="F11" s="96"/>
      <x:c r="G11" s="96"/>
      <x:c r="H11" s="96"/>
      <x:c r="I11" s="96"/>
    </x:row>
    <x:row r="12" ht="42" customHeight="1">
      <x:c r="A12" s="112" t="str">
        <x:v>Ambiguity / boundary recorded</x:v>
      </x:c>
      <x:c r="B12" s="113" t="n">
        <x:v>0.15</x:v>
      </x:c>
      <x:c r="C12" s="112" t="str">
        <x:v>Material ambiguity or unresolved boundary is explicitly retained, not silently resolved.</x:v>
      </x:c>
      <x:c r="D12" s="96"/>
      <x:c r="E12" s="96"/>
      <x:c r="F12" s="96"/>
      <x:c r="G12" s="96"/>
      <x:c r="H12" s="96"/>
      <x:c r="I12" s="96"/>
    </x:row>
    <x:row r="13">
      <x:c r="A13" s="110" t="str">
        <x:v>ENTITY SCORES</x:v>
      </x:c>
      <x:c r="B13" s="110"/>
      <x:c r="C13" s="110"/>
      <x:c r="D13" s="110"/>
      <x:c r="E13" s="110"/>
      <x:c r="F13" s="110"/>
      <x:c r="G13" s="110"/>
      <x:c r="H13" s="110"/>
      <x:c r="I13" s="110"/>
    </x:row>
    <x:row r="14" ht="36" customHeight="1">
      <x:c r="A14" s="111" t="str">
        <x:v>Entity ID</x:v>
      </x:c>
      <x:c r="B14" s="111" t="str">
        <x:v>Entity</x:v>
      </x:c>
      <x:c r="C14" s="111" t="str">
        <x:v>Operator statement</x:v>
      </x:c>
      <x:c r="D14" s="111" t="str">
        <x:v>Contact route</x:v>
      </x:c>
      <x:c r="E14" s="111" t="str">
        <x:v>Role specificity</x:v>
      </x:c>
      <x:c r="F14" s="111" t="str">
        <x:v>Boundary recorded</x:v>
      </x:c>
      <x:c r="G14" s="111" t="str">
        <x:v>Confidence</x:v>
      </x:c>
      <x:c r="H14" s="111" t="str">
        <x:v>Band</x:v>
      </x:c>
      <x:c r="I14" s="111" t="str">
        <x:v>Unresolved field retained</x:v>
      </x:c>
    </x:row>
    <x:row r="15" ht="54" customHeight="1">
      <x:c r="A15" s="112" t="str">
        <x:v>ENT-001</x:v>
      </x:c>
      <x:c r="B15" s="112" t="str">
        <x:v>OpenStreetMap</x:v>
      </x:c>
      <x:c r="C15" s="113" t="n">
        <x:v>1</x:v>
      </x:c>
      <x:c r="D15" s="113" t="n">
        <x:v>1</x:v>
      </x:c>
      <x:c r="E15" s="113" t="n">
        <x:v>1</x:v>
      </x:c>
      <x:c r="F15" s="113" t="n">
        <x:v>0.8</x:v>
      </x:c>
      <x:c r="G15" s="113" t="n">
        <x:f>C15*$B$9+D15*$B$10+E15*$B$11+F15*$B$12</x:f>
        <x:v>0.9700000000000001</x:v>
      </x:c>
      <x:c r="H15" s="112" t="str">
        <x:f>IF(G15&gt;=0.9,"High",IF(G15&gt;=0.75,"Medium","Low"))</x:f>
        <x:v>High</x:v>
      </x:c>
      <x:c r="I15" s="112" t="str">
        <x:v>No single owner of community content.</x:v>
      </x:c>
    </x:row>
    <x:row r="16" ht="54" customHeight="1">
      <x:c r="A16" s="112" t="str">
        <x:v>ENT-002</x:v>
      </x:c>
      <x:c r="B16" s="112" t="str">
        <x:v>Wikipedia</x:v>
      </x:c>
      <x:c r="C16" s="113" t="n">
        <x:v>1</x:v>
      </x:c>
      <x:c r="D16" s="113" t="n">
        <x:v>1</x:v>
      </x:c>
      <x:c r="E16" s="113" t="n">
        <x:v>1</x:v>
      </x:c>
      <x:c r="F16" s="113" t="n">
        <x:v>1</x:v>
      </x:c>
      <x:c r="G16" s="113" t="n">
        <x:f>C16*$B$9+D16*$B$10+E16*$B$11+F16*$B$12</x:f>
        <x:v>1</x:v>
      </x:c>
      <x:c r="H16" s="112" t="str">
        <x:f>IF(G16&gt;=0.9,"High",IF(G16&gt;=0.75,"Medium","Low"))</x:f>
        <x:v>High</x:v>
      </x:c>
      <x:c r="I16" s="112" t="str">
        <x:v>Host/operator differs from volunteer content authorship.</x:v>
      </x:c>
    </x:row>
    <x:row r="17" ht="54" customHeight="1">
      <x:c r="A17" s="112" t="str">
        <x:v>ENT-003</x:v>
      </x:c>
      <x:c r="B17" s="112" t="str">
        <x:v>PyPI</x:v>
      </x:c>
      <x:c r="C17" s="113" t="n">
        <x:v>1</x:v>
      </x:c>
      <x:c r="D17" s="113" t="n">
        <x:v>1</x:v>
      </x:c>
      <x:c r="E17" s="113" t="n">
        <x:v>1</x:v>
      </x:c>
      <x:c r="F17" s="113" t="n">
        <x:v>0.8</x:v>
      </x:c>
      <x:c r="G17" s="113" t="n">
        <x:f>C17*$B$9+D17*$B$10+E17*$B$11+F17*$B$12</x:f>
        <x:v>0.9700000000000001</x:v>
      </x:c>
      <x:c r="H17" s="112" t="str">
        <x:f>IF(G17&gt;=0.9,"High",IF(G17&gt;=0.75,"Medium","Low"))</x:f>
        <x:v>High</x:v>
      </x:c>
      <x:c r="I17" s="112" t="str">
        <x:v>General PSF contact; maintenance/legal roles distinct.</x:v>
      </x:c>
    </x:row>
    <x:row r="18" ht="54" customHeight="1">
      <x:c r="A18" s="112" t="str">
        <x:v>ENT-004</x:v>
      </x:c>
      <x:c r="B18" s="112" t="str">
        <x:v>Blender</x:v>
      </x:c>
      <x:c r="C18" s="113" t="n">
        <x:v>1</x:v>
      </x:c>
      <x:c r="D18" s="113" t="n">
        <x:v>1</x:v>
      </x:c>
      <x:c r="E18" s="113" t="n">
        <x:v>1</x:v>
      </x:c>
      <x:c r="F18" s="113" t="n">
        <x:v>1</x:v>
      </x:c>
      <x:c r="G18" s="113" t="n">
        <x:f>C18*$B$9+D18*$B$10+E18*$B$11+F18*$B$12</x:f>
        <x:v>1</x:v>
      </x:c>
      <x:c r="H18" s="112" t="str">
        <x:f>IF(G18&gt;=0.9,"High",IF(G18&gt;=0.75,"Medium","Low"))</x:f>
        <x:v>High</x:v>
      </x:c>
      <x:c r="I18" s="112" t="str">
        <x:v>Foundation/Institute operational split not fully mapped.</x:v>
      </x:c>
    </x:row>
    <x:row r="19" ht="54" customHeight="1">
      <x:c r="A19" s="112" t="str">
        <x:v>ENT-005</x:v>
      </x:c>
      <x:c r="B19" s="112" t="str">
        <x:v>Firefox</x:v>
      </x:c>
      <x:c r="C19" s="113" t="n">
        <x:v>1</x:v>
      </x:c>
      <x:c r="D19" s="113" t="n">
        <x:v>1</x:v>
      </x:c>
      <x:c r="E19" s="113" t="n">
        <x:v>1</x:v>
      </x:c>
      <x:c r="F19" s="113" t="n">
        <x:v>1</x:v>
      </x:c>
      <x:c r="G19" s="113" t="n">
        <x:f>C19*$B$9+D19*$B$10+E19*$B$11+F19*$B$12</x:f>
        <x:v>1</x:v>
      </x:c>
      <x:c r="H19" s="112" t="str">
        <x:f>IF(G19&gt;=0.9,"High",IF(G19&gt;=0.75,"Medium","Low"))</x:f>
        <x:v>High</x:v>
      </x:c>
      <x:c r="I19" s="112" t="str">
        <x:v>Official web route; no general business email on selected page.</x:v>
      </x:c>
    </x:row>
    <x:row r="20">
      <x:c r="A20" s="96"/>
      <x:c r="B20" s="96"/>
      <x:c r="C20" s="96"/>
      <x:c r="D20" s="96"/>
      <x:c r="E20" s="96"/>
      <x:c r="F20" s="96"/>
      <x:c r="G20" s="96"/>
      <x:c r="H20" s="96"/>
      <x:c r="I20" s="96"/>
    </x:row>
    <x:row r="21">
      <x:c r="A21" s="114" t="str">
        <x:v>Interpretation: High means the bounded claims are strongly supported by official evidence. It does not mean that ownership is absolute, outreach is authorized, or the entity is commercially qualified. Unresolved fields are deliberately preserved.</x:v>
      </x:c>
      <x:c r="B21" s="115"/>
      <x:c r="C21" s="115"/>
      <x:c r="D21" s="115"/>
      <x:c r="E21" s="115"/>
      <x:c r="F21" s="115"/>
      <x:c r="G21" s="115"/>
      <x:c r="H21" s="115"/>
      <x:c r="I21" s="116"/>
    </x:row>
    <x:row r="22">
      <x:c r="A22" s="117"/>
      <x:c r="B22" s="118"/>
      <x:c r="C22" s="118"/>
      <x:c r="D22" s="118"/>
      <x:c r="E22" s="118"/>
      <x:c r="F22" s="118"/>
      <x:c r="G22" s="118"/>
      <x:c r="H22" s="118"/>
      <x:c r="I22" s="119"/>
    </x:row>
  </x:sheetData>
  <x:mergeCells>
    <x:mergeCell ref="A1:I1"/>
    <x:mergeCell ref="A2:I2"/>
    <x:mergeCell ref="A4:I5"/>
    <x:mergeCell ref="A7:I7"/>
    <x:mergeCell ref="A13:I13"/>
    <x:mergeCell ref="A21:I2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8" hidden="0" customWidth="1"/>
    <x:col min="2" max="2" width="14" hidden="0" customWidth="1"/>
    <x:col min="3" max="3" width="14" hidden="0" customWidth="1"/>
    <x:col min="4" max="4" width="14" hidden="0" customWidth="1"/>
    <x:col min="5" max="5" width="14" hidden="0" customWidth="1"/>
    <x:col min="6" max="6" width="14" hidden="0" customWidth="1"/>
    <x:col min="7" max="7" width="18" hidden="0" customWidth="1"/>
    <x:col min="8" max="8" width="34" hidden="0" customWidth="1"/>
  </x:cols>
  <x:sheetData>
    <x:row r="1" ht="42" customHeight="1">
      <x:c r="A1" s="121" t="str">
        <x:v>Quality Checks &amp; Source Registry</x:v>
      </x:c>
      <x:c r="B1" s="121"/>
      <x:c r="C1" s="121"/>
      <x:c r="D1" s="121"/>
      <x:c r="E1" s="121"/>
      <x:c r="F1" s="121"/>
      <x:c r="G1" s="121"/>
      <x:c r="H1" s="121"/>
    </x:row>
    <x:row r="2" ht="32" customHeight="1">
      <x:c r="A2" s="95" t="str">
        <x:v>Deterministic completeness tests plus the exact official-source inventory used in this sample.</x:v>
      </x:c>
      <x:c r="B2" s="95"/>
      <x:c r="C2" s="95"/>
      <x:c r="D2" s="95"/>
      <x:c r="E2" s="95"/>
      <x:c r="F2" s="95"/>
      <x:c r="G2" s="95"/>
      <x:c r="H2" s="95"/>
    </x:row>
    <x:row r="3">
      <x:c r="A3" s="96"/>
      <x:c r="B3" s="96"/>
      <x:c r="C3" s="96"/>
      <x:c r="D3" s="96"/>
      <x:c r="E3" s="96"/>
      <x:c r="F3" s="96"/>
      <x:c r="G3" s="96"/>
      <x:c r="H3" s="96"/>
    </x:row>
    <x:row r="4">
      <x:c r="A4" s="110" t="str">
        <x:v>QUALITY CHECKS</x:v>
      </x:c>
      <x:c r="B4" s="110"/>
      <x:c r="C4" s="110"/>
      <x:c r="D4" s="110"/>
      <x:c r="E4" s="96"/>
      <x:c r="F4" s="96"/>
      <x:c r="G4" s="96"/>
      <x:c r="H4" s="96"/>
    </x:row>
    <x:row r="5">
      <x:c r="A5" s="111" t="str">
        <x:v>Check</x:v>
      </x:c>
      <x:c r="B5" s="111" t="str">
        <x:v>Expected</x:v>
      </x:c>
      <x:c r="C5" s="111" t="str">
        <x:v>Actual</x:v>
      </x:c>
      <x:c r="D5" s="111" t="str">
        <x:v>Status</x:v>
      </x:c>
      <x:c r="E5" s="96"/>
      <x:c r="F5" s="96"/>
      <x:c r="G5" s="96"/>
      <x:c r="H5" s="96"/>
    </x:row>
    <x:row r="6" ht="32" customHeight="1">
      <x:c r="A6" s="112" t="str">
        <x:v>Entity count</x:v>
      </x:c>
      <x:c r="B6" s="112" t="n">
        <x:v>5</x:v>
      </x:c>
      <x:c r="C6" s="112" t="n">
        <x:f>COUNTA('Method - Scoring'!A15:A19)</x:f>
        <x:v>5</x:v>
      </x:c>
      <x:c r="D6" s="120" t="str">
        <x:f>IF(C6=B6,"PASS","FAIL")</x:f>
        <x:v>PASS</x:v>
      </x:c>
      <x:c r="E6" s="96"/>
      <x:c r="F6" s="96"/>
      <x:c r="G6" s="96"/>
      <x:c r="H6" s="96"/>
    </x:row>
    <x:row r="7" ht="32" customHeight="1">
      <x:c r="A7" s="112" t="str">
        <x:v>High-confidence entities</x:v>
      </x:c>
      <x:c r="B7" s="112" t="n">
        <x:v>5</x:v>
      </x:c>
      <x:c r="C7" s="112" t="n">
        <x:f>COUNTIF('Method - Scoring'!H15:H19,"High")</x:f>
        <x:v>5</x:v>
      </x:c>
      <x:c r="D7" s="120" t="str">
        <x:f>IF(C7=B7,"PASS","FAIL")</x:f>
        <x:v>PASS</x:v>
      </x:c>
      <x:c r="E7" s="96"/>
      <x:c r="F7" s="96"/>
      <x:c r="G7" s="96"/>
      <x:c r="H7" s="96"/>
    </x:row>
    <x:row r="8" ht="32" customHeight="1">
      <x:c r="A8" s="112" t="str">
        <x:v>Evidence rows</x:v>
      </x:c>
      <x:c r="B8" s="112" t="n">
        <x:v>10</x:v>
      </x:c>
      <x:c r="C8" s="112" t="n">
        <x:f>COUNTA(Evidence!A5:A14)</x:f>
        <x:v>10</x:v>
      </x:c>
      <x:c r="D8" s="120" t="str">
        <x:f>IF(C8=B8,"PASS","FAIL")</x:f>
        <x:v>PASS</x:v>
      </x:c>
      <x:c r="E8" s="96"/>
      <x:c r="F8" s="96"/>
      <x:c r="G8" s="96"/>
      <x:c r="H8" s="96"/>
    </x:row>
    <x:row r="9" ht="32" customHeight="1">
      <x:c r="A9" s="112" t="str">
        <x:v>Official-source rows</x:v>
      </x:c>
      <x:c r="B9" s="112" t="n">
        <x:v>10</x:v>
      </x:c>
      <x:c r="C9" s="112" t="n">
        <x:f>COUNTA(Evidence!G5:G14)</x:f>
        <x:v>10</x:v>
      </x:c>
      <x:c r="D9" s="120" t="str">
        <x:f>IF(C9=B9,"PASS","FAIL")</x:f>
        <x:v>PASS</x:v>
      </x:c>
      <x:c r="E9" s="96"/>
      <x:c r="F9" s="96"/>
      <x:c r="G9" s="96"/>
      <x:c r="H9" s="96"/>
    </x:row>
    <x:row r="10" ht="32" customHeight="1">
      <x:c r="A10" s="112" t="str">
        <x:v>Observation dates</x:v>
      </x:c>
      <x:c r="B10" s="112" t="n">
        <x:v>10</x:v>
      </x:c>
      <x:c r="C10" s="112" t="n">
        <x:f>COUNTA(Evidence!H5:H14)</x:f>
        <x:v>10</x:v>
      </x:c>
      <x:c r="D10" s="120" t="str">
        <x:f>IF(C10=B10,"PASS","FAIL")</x:f>
        <x:v>PASS</x:v>
      </x:c>
      <x:c r="E10" s="96"/>
      <x:c r="F10" s="96"/>
      <x:c r="G10" s="96"/>
      <x:c r="H10" s="96"/>
    </x:row>
    <x:row r="11" ht="32" customHeight="1">
      <x:c r="A11" s="112" t="str">
        <x:v>Unresolved boundaries recorded</x:v>
      </x:c>
      <x:c r="B11" s="112" t="n">
        <x:v>5</x:v>
      </x:c>
      <x:c r="C11" s="112" t="n">
        <x:f>COUNTA('Method - Scoring'!I15:I19)</x:f>
        <x:v>5</x:v>
      </x:c>
      <x:c r="D11" s="120" t="str">
        <x:f>IF(C11=B11,"PASS","FAIL")</x:f>
        <x:v>PASS</x:v>
      </x:c>
      <x:c r="E11" s="96"/>
      <x:c r="F11" s="96"/>
      <x:c r="G11" s="96"/>
      <x:c r="H11" s="96"/>
    </x:row>
    <x:row r="12" ht="32" customHeight="1">
      <x:c r="A12" s="112" t="str">
        <x:v>Professional routes recorded</x:v>
      </x:c>
      <x:c r="B12" s="112" t="n">
        <x:v>5</x:v>
      </x:c>
      <x:c r="C12" s="112" t="n">
        <x:f>COUNTA('Cover - Summary'!F13:F17)</x:f>
        <x:v>5</x:v>
      </x:c>
      <x:c r="D12" s="120" t="str">
        <x:f>IF(C12=B12,"PASS","FAIL")</x:f>
        <x:v>PASS</x:v>
      </x:c>
      <x:c r="E12" s="96"/>
      <x:c r="F12" s="96"/>
      <x:c r="G12" s="96"/>
      <x:c r="H12" s="96"/>
    </x:row>
    <x:row r="13" ht="32" customHeight="1">
      <x:c r="A13" s="112" t="str">
        <x:v>Private-email inference / sensitive personal data</x:v>
      </x:c>
      <x:c r="B13" s="112" t="str">
        <x:v>None</x:v>
      </x:c>
      <x:c r="C13" s="112" t="str">
        <x:v>None</x:v>
      </x:c>
      <x:c r="D13" s="120" t="str">
        <x:v>PASS</x:v>
      </x:c>
      <x:c r="E13" s="96"/>
      <x:c r="F13" s="96"/>
      <x:c r="G13" s="96"/>
      <x:c r="H13" s="96"/>
    </x:row>
    <x:row r="14" ht="32" customHeight="1">
      <x:c r="A14" s="112" t="str">
        <x:v>Official-domain review</x:v>
      </x:c>
      <x:c r="B14" s="112" t="str">
        <x:v>Manual</x:v>
      </x:c>
      <x:c r="C14" s="112" t="str">
        <x:v>Complete</x:v>
      </x:c>
      <x:c r="D14" s="120" t="str">
        <x:v>PASS</x:v>
      </x:c>
      <x:c r="E14" s="96"/>
      <x:c r="F14" s="96"/>
      <x:c r="G14" s="96"/>
      <x:c r="H14" s="96"/>
    </x:row>
    <x:row r="15">
      <x:c r="A15" s="96"/>
      <x:c r="B15" s="96"/>
      <x:c r="C15" s="96"/>
      <x:c r="D15" s="96"/>
      <x:c r="E15" s="96"/>
      <x:c r="F15" s="96"/>
      <x:c r="G15" s="96"/>
      <x:c r="H15" s="96"/>
    </x:row>
    <x:row r="16">
      <x:c r="A16" s="110" t="str">
        <x:v>SOURCE REGISTRY</x:v>
      </x:c>
      <x:c r="B16" s="110"/>
      <x:c r="C16" s="110"/>
      <x:c r="D16" s="110"/>
      <x:c r="E16" s="110"/>
      <x:c r="F16" s="110"/>
      <x:c r="G16" s="110"/>
      <x:c r="H16" s="110"/>
    </x:row>
    <x:row r="17" ht="34" customHeight="1">
      <x:c r="A17" s="111" t="str">
        <x:v>Evidence ID</x:v>
      </x:c>
      <x:c r="B17" s="111" t="str">
        <x:v>Entity</x:v>
      </x:c>
      <x:c r="C17" s="111" t="str">
        <x:v>Claim</x:v>
      </x:c>
      <x:c r="D17" s="111" t="str">
        <x:v>Official source URL</x:v>
      </x:c>
      <x:c r="E17" s="111" t="str">
        <x:v>Publisher / domain</x:v>
      </x:c>
      <x:c r="F17" s="111" t="str">
        <x:v>Observed</x:v>
      </x:c>
      <x:c r="G17" s="111" t="str">
        <x:v>Access mode</x:v>
      </x:c>
      <x:c r="H17" s="111" t="str">
        <x:v>Recheck trigger</x:v>
      </x:c>
    </x:row>
    <x:row r="18" ht="54" customHeight="1">
      <x:c r="A18" s="112" t="str">
        <x:v>EV-001</x:v>
      </x:c>
      <x:c r="B18" s="112" t="str">
        <x:v>OpenStreetMap</x:v>
      </x:c>
      <x:c r="C18" s="112" t="str">
        <x:v>Operator identity</x:v>
      </x:c>
      <x:c r="D18" s="112" t="str">
        <x:v>https://osmfoundation.org/wiki/About</x:v>
      </x:c>
      <x:c r="E18" s="112" t="str">
        <x:v>OpenStreetMap Foundation / osmfoundation.org</x:v>
      </x:c>
      <x:c r="F18" s="112" t="str">
        <x:v>2026-08-29</x:v>
      </x:c>
      <x:c r="G18" s="112" t="str">
        <x:v>Public web / read-only</x:v>
      </x:c>
      <x:c r="H18" s="112" t="str">
        <x:v>Before outreach, contract, publication, or rights-sensitive use</x:v>
      </x:c>
    </x:row>
    <x:row r="19" ht="54" customHeight="1">
      <x:c r="A19" s="112" t="str">
        <x:v>EV-002</x:v>
      </x:c>
      <x:c r="B19" s="112" t="str">
        <x:v>OpenStreetMap</x:v>
      </x:c>
      <x:c r="C19" s="112" t="str">
        <x:v>Professional contact route</x:v>
      </x:c>
      <x:c r="D19" s="112" t="str">
        <x:v>https://osmfoundation.org/wiki/Contact</x:v>
      </x:c>
      <x:c r="E19" s="112" t="str">
        <x:v>OpenStreetMap Foundation / osmfoundation.org</x:v>
      </x:c>
      <x:c r="F19" s="112" t="str">
        <x:v>2026-08-29</x:v>
      </x:c>
      <x:c r="G19" s="112" t="str">
        <x:v>Public web / read-only</x:v>
      </x:c>
      <x:c r="H19" s="112" t="str">
        <x:v>Before outreach, contract, publication, or rights-sensitive use</x:v>
      </x:c>
    </x:row>
    <x:row r="20" ht="54" customHeight="1">
      <x:c r="A20" s="112" t="str">
        <x:v>EV-003</x:v>
      </x:c>
      <x:c r="B20" s="112" t="str">
        <x:v>Wikipedia</x:v>
      </x:c>
      <x:c r="C20" s="112" t="str">
        <x:v>Operator identity</x:v>
      </x:c>
      <x:c r="D20" s="112" t="str">
        <x:v>https://wikimediafoundation.org/who-we-are/</x:v>
      </x:c>
      <x:c r="E20" s="112" t="str">
        <x:v>Wikimedia Foundation / wikimediafoundation.org</x:v>
      </x:c>
      <x:c r="F20" s="112" t="str">
        <x:v>2026-08-29</x:v>
      </x:c>
      <x:c r="G20" s="112" t="str">
        <x:v>Public web / read-only</x:v>
      </x:c>
      <x:c r="H20" s="112" t="str">
        <x:v>Before outreach, contract, publication, or rights-sensitive use</x:v>
      </x:c>
    </x:row>
    <x:row r="21" ht="54" customHeight="1">
      <x:c r="A21" s="112" t="str">
        <x:v>EV-004</x:v>
      </x:c>
      <x:c r="B21" s="112" t="str">
        <x:v>Wikipedia</x:v>
      </x:c>
      <x:c r="C21" s="112" t="str">
        <x:v>Professional contact route</x:v>
      </x:c>
      <x:c r="D21" s="112" t="str">
        <x:v>https://wikimediafoundation.org/contact/</x:v>
      </x:c>
      <x:c r="E21" s="112" t="str">
        <x:v>Wikimedia Foundation / wikimediafoundation.org</x:v>
      </x:c>
      <x:c r="F21" s="112" t="str">
        <x:v>2026-08-29</x:v>
      </x:c>
      <x:c r="G21" s="112" t="str">
        <x:v>Public web / read-only</x:v>
      </x:c>
      <x:c r="H21" s="112" t="str">
        <x:v>Before outreach, contract, publication, or rights-sensitive use</x:v>
      </x:c>
    </x:row>
    <x:row r="22" ht="54" customHeight="1">
      <x:c r="A22" s="112" t="str">
        <x:v>EV-005</x:v>
      </x:c>
      <x:c r="B22" s="112" t="str">
        <x:v>Python Package Index (PyPI)</x:v>
      </x:c>
      <x:c r="C22" s="112" t="str">
        <x:v>Operator identity</x:v>
      </x:c>
      <x:c r="D22" s="112" t="str">
        <x:v>https://blog.pypi.org/posts/2025-02-25-terms-of-service/</x:v>
      </x:c>
      <x:c r="E22" s="112" t="str">
        <x:v>PyPI official blog / pypi.org</x:v>
      </x:c>
      <x:c r="F22" s="112" t="str">
        <x:v>2026-08-29</x:v>
      </x:c>
      <x:c r="G22" s="112" t="str">
        <x:v>Public web / read-only</x:v>
      </x:c>
      <x:c r="H22" s="112" t="str">
        <x:v>Before outreach, contract, publication, or rights-sensitive use</x:v>
      </x:c>
    </x:row>
    <x:row r="23" ht="54" customHeight="1">
      <x:c r="A23" s="112" t="str">
        <x:v>EV-006</x:v>
      </x:c>
      <x:c r="B23" s="112" t="str">
        <x:v>Python Package Index (PyPI)</x:v>
      </x:c>
      <x:c r="C23" s="112" t="str">
        <x:v>Professional contact route</x:v>
      </x:c>
      <x:c r="D23" s="112" t="str">
        <x:v>https://www.python.org/about/help/</x:v>
      </x:c>
      <x:c r="E23" s="112" t="str">
        <x:v>Python Software Foundation / python.org</x:v>
      </x:c>
      <x:c r="F23" s="112" t="str">
        <x:v>2026-08-29</x:v>
      </x:c>
      <x:c r="G23" s="112" t="str">
        <x:v>Public web / read-only</x:v>
      </x:c>
      <x:c r="H23" s="112" t="str">
        <x:v>Before outreach, contract, publication, or rights-sensitive use</x:v>
      </x:c>
    </x:row>
    <x:row r="24" ht="54" customHeight="1">
      <x:c r="A24" s="112" t="str">
        <x:v>EV-007</x:v>
      </x:c>
      <x:c r="B24" s="112" t="str">
        <x:v>Blender</x:v>
      </x:c>
      <x:c r="C24" s="112" t="str">
        <x:v>Operator identity</x:v>
      </x:c>
      <x:c r="D24" s="112" t="str">
        <x:v>https://www.blender.org/about/foundation/</x:v>
      </x:c>
      <x:c r="E24" s="112" t="str">
        <x:v>Blender Foundation / blender.org</x:v>
      </x:c>
      <x:c r="F24" s="112" t="str">
        <x:v>2026-08-29</x:v>
      </x:c>
      <x:c r="G24" s="112" t="str">
        <x:v>Public web / read-only</x:v>
      </x:c>
      <x:c r="H24" s="112" t="str">
        <x:v>Before outreach, contract, publication, or rights-sensitive use</x:v>
      </x:c>
    </x:row>
    <x:row r="25" ht="54" customHeight="1">
      <x:c r="A25" s="112" t="str">
        <x:v>EV-008</x:v>
      </x:c>
      <x:c r="B25" s="112" t="str">
        <x:v>Blender</x:v>
      </x:c>
      <x:c r="C25" s="112" t="str">
        <x:v>Professional contact route</x:v>
      </x:c>
      <x:c r="D25" s="112" t="str">
        <x:v>https://www.blender.org/about/foundation/</x:v>
      </x:c>
      <x:c r="E25" s="112" t="str">
        <x:v>Blender Foundation / blender.org</x:v>
      </x:c>
      <x:c r="F25" s="112" t="str">
        <x:v>2026-08-29</x:v>
      </x:c>
      <x:c r="G25" s="112" t="str">
        <x:v>Public web / read-only</x:v>
      </x:c>
      <x:c r="H25" s="112" t="str">
        <x:v>Before outreach, contract, publication, or rights-sensitive use</x:v>
      </x:c>
    </x:row>
    <x:row r="26" ht="54" customHeight="1">
      <x:c r="A26" s="112" t="str">
        <x:v>EV-009</x:v>
      </x:c>
      <x:c r="B26" s="112" t="str">
        <x:v>Firefox</x:v>
      </x:c>
      <x:c r="C26" s="112" t="str">
        <x:v>Operator identity</x:v>
      </x:c>
      <x:c r="D26" s="112" t="str">
        <x:v>https://www.mozilla.org/en-US/firefox/faq/</x:v>
      </x:c>
      <x:c r="E26" s="112" t="str">
        <x:v>Mozilla / mozilla.org</x:v>
      </x:c>
      <x:c r="F26" s="112" t="str">
        <x:v>2026-08-29</x:v>
      </x:c>
      <x:c r="G26" s="112" t="str">
        <x:v>Public web / read-only</x:v>
      </x:c>
      <x:c r="H26" s="112" t="str">
        <x:v>Before outreach, contract, publication, or rights-sensitive use</x:v>
      </x:c>
    </x:row>
    <x:row r="27" ht="54" customHeight="1">
      <x:c r="A27" s="112" t="str">
        <x:v>EV-010</x:v>
      </x:c>
      <x:c r="B27" s="112" t="str">
        <x:v>Firefox</x:v>
      </x:c>
      <x:c r="C27" s="112" t="str">
        <x:v>Professional contact route</x:v>
      </x:c>
      <x:c r="D27" s="112" t="str">
        <x:v>https://www.mozilla.org/en-US/contact/</x:v>
      </x:c>
      <x:c r="E27" s="112" t="str">
        <x:v>Mozilla / mozilla.org</x:v>
      </x:c>
      <x:c r="F27" s="112" t="str">
        <x:v>2026-08-29</x:v>
      </x:c>
      <x:c r="G27" s="112" t="str">
        <x:v>Public web / read-only</x:v>
      </x:c>
      <x:c r="H27" s="112" t="str">
        <x:v>Before outreach, contract, publication, or rights-sensitive use</x:v>
      </x:c>
    </x:row>
  </x:sheetData>
  <x:mergeCells>
    <x:mergeCell ref="A1:H1"/>
    <x:mergeCell ref="A2:H2"/>
    <x:mergeCell ref="A4:D4"/>
    <x:mergeCell ref="A16:H16"/>
  </x:mergeCells>
  <x:pageMargins left="0.7" right="0.7" top="0.75" bottom="0.75" header="0.3" footer="0.3"/>
</x:worksheet>
</file>